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4\B2B\Progetto schede tecniche\"/>
    </mc:Choice>
  </mc:AlternateContent>
  <xr:revisionPtr revIDLastSave="0" documentId="13_ncr:1_{68E66213-E370-46AF-AE03-38ECD165F6B6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1" l="1"/>
  <c r="P40" i="1"/>
  <c r="P39" i="1"/>
  <c r="EE62" i="1" l="1"/>
  <c r="DM62" i="1"/>
  <c r="AV62" i="1"/>
  <c r="AX62" i="1" s="1"/>
  <c r="AS62" i="1"/>
  <c r="AN62" i="1"/>
  <c r="AH62" i="1"/>
  <c r="P62" i="1"/>
  <c r="AH67" i="1"/>
  <c r="EE67" i="1"/>
  <c r="DM67" i="1"/>
  <c r="AV67" i="1"/>
  <c r="AX67" i="1" s="1"/>
  <c r="AS67" i="1"/>
  <c r="AN67" i="1"/>
  <c r="P67" i="1"/>
  <c r="EE7" i="1"/>
  <c r="DM7" i="1"/>
  <c r="AV7" i="1"/>
  <c r="AX7" i="1" s="1"/>
  <c r="AS7" i="1"/>
  <c r="AN7" i="1"/>
  <c r="AH7" i="1"/>
  <c r="P7" i="1"/>
  <c r="AS66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3" i="1"/>
  <c r="AH64" i="1"/>
  <c r="AH65" i="1"/>
  <c r="AH66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3" i="1"/>
  <c r="AN64" i="1"/>
  <c r="AN65" i="1"/>
  <c r="AN66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3" i="1"/>
  <c r="AS64" i="1"/>
  <c r="AS65" i="1"/>
  <c r="AS5" i="1"/>
  <c r="AV65" i="1"/>
  <c r="AV64" i="1"/>
  <c r="AV63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X25" i="1" s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7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3" i="1"/>
  <c r="EE64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3" i="1"/>
  <c r="AX12" i="1"/>
  <c r="AX13" i="1"/>
  <c r="AX14" i="1"/>
  <c r="AX15" i="1"/>
  <c r="AX6" i="1"/>
  <c r="AX36" i="1"/>
  <c r="AX64" i="1"/>
  <c r="AX58" i="1"/>
  <c r="AX5" i="1"/>
  <c r="AX65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6" i="1"/>
  <c r="AX49" i="1"/>
  <c r="P24" i="1"/>
  <c r="P41" i="1"/>
  <c r="P63" i="1"/>
  <c r="P13" i="1"/>
  <c r="P36" i="1"/>
  <c r="P64" i="1"/>
  <c r="P58" i="1"/>
  <c r="P21" i="1"/>
  <c r="P65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31" i="1"/>
  <c r="P43" i="1"/>
  <c r="P32" i="1"/>
  <c r="P34" i="1"/>
  <c r="P52" i="1"/>
  <c r="P17" i="1"/>
  <c r="P8" i="1"/>
  <c r="P9" i="1"/>
  <c r="P60" i="1"/>
  <c r="P66" i="1"/>
  <c r="P49" i="1"/>
  <c r="DM24" i="1"/>
  <c r="DM41" i="1"/>
  <c r="DM63" i="1"/>
  <c r="DM12" i="1"/>
  <c r="DM13" i="1"/>
  <c r="DM14" i="1"/>
  <c r="DM15" i="1"/>
  <c r="DM6" i="1"/>
  <c r="DM36" i="1"/>
  <c r="DM64" i="1"/>
  <c r="DM58" i="1"/>
  <c r="DM21" i="1"/>
  <c r="DM5" i="1"/>
  <c r="DM65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6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<sst xmlns="http://schemas.openxmlformats.org/spreadsheetml/2006/main" count="6790" uniqueCount="1131">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</sst>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12" xfId="1" applyNumberFormat="1" applyFont="1" applyFill="1" applyBorder="1" applyAlignment="1">
      <alignment horizontal="right" vertical="top"/>
    </xf>
    <xf numFmtId="49" fontId="3" fillId="3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9"/>
  <sheetViews>
    <sheetView tabSelected="1" zoomScale="75" zoomScaleNormal="75" zoomScaleSheetLayoutView="120" workbookViewId="0">
      <pane xSplit="1" topLeftCell="B1" activePane="topRight" state="frozen"/>
      <selection activeCell="A4" sqref="A4"/>
      <selection pane="topRight" activeCell="R78" sqref="R78"/>
    </sheetView>
  </sheetViews>
  <sheetFormatPr defaultColWidth="13.28515625" defaultRowHeight="17.45" customHeight="1" outlineLevelRow="1"/>
  <cols>
    <col min="1" max="1" width="80.140625" style="4" bestFit="1" customWidth="1"/>
    <col min="2" max="2" width="13.28515625" style="151"/>
    <col min="3" max="3" width="14.28515625" style="37" hidden="1" customWidth="1"/>
    <col min="4" max="4" width="13.28515625" style="158" hidden="1" customWidth="1"/>
    <col min="5" max="5" width="14.5703125" style="15" hidden="1" customWidth="1"/>
    <col min="6" max="6" width="13.28515625" style="19" hidden="1" customWidth="1"/>
    <col min="7" max="7" width="13.28515625" style="15" hidden="1" customWidth="1"/>
    <col min="8" max="8" width="13.28515625" style="23" hidden="1" customWidth="1"/>
    <col min="9" max="9" width="13.28515625" style="1" hidden="1" customWidth="1"/>
    <col min="10" max="10" width="13.28515625" style="23" hidden="1" customWidth="1"/>
    <col min="11" max="11" width="13.28515625" style="48" hidden="1" customWidth="1"/>
    <col min="12" max="12" width="13.28515625" style="19" hidden="1" customWidth="1"/>
    <col min="13" max="13" width="13.28515625" style="1" hidden="1" customWidth="1"/>
    <col min="14" max="14" width="13.28515625" style="15" hidden="1" customWidth="1"/>
    <col min="15" max="15" width="13.28515625" style="23" hidden="1" customWidth="1"/>
    <col min="16" max="16" width="13.28515625" style="15"/>
    <col min="17" max="17" width="13.28515625" style="19"/>
    <col min="18" max="18" width="13.28515625" style="15"/>
    <col min="19" max="19" width="0" style="15" hidden="1" customWidth="1"/>
    <col min="20" max="20" width="0" style="19" hidden="1" customWidth="1"/>
    <col min="21" max="21" width="15.85546875" style="1" hidden="1" customWidth="1"/>
    <col min="22" max="22" width="16" style="23" hidden="1" customWidth="1"/>
    <col min="23" max="23" width="25.42578125" style="1" customWidth="1"/>
    <col min="24" max="24" width="16.28515625" style="23" hidden="1" customWidth="1"/>
    <col min="25" max="25" width="17.28515625" style="15" hidden="1" customWidth="1"/>
    <col min="26" max="26" width="0" style="19" hidden="1" customWidth="1"/>
    <col min="27" max="27" width="14.5703125" style="1" hidden="1" customWidth="1"/>
    <col min="28" max="28" width="14.85546875" style="23" hidden="1" customWidth="1"/>
    <col min="29" max="29" width="0" style="1" hidden="1" customWidth="1"/>
    <col min="30" max="30" width="19.5703125" style="19" hidden="1" customWidth="1"/>
    <col min="31" max="31" width="13.7109375" style="1" hidden="1" customWidth="1"/>
    <col min="32" max="32" width="0" style="23" hidden="1" customWidth="1"/>
    <col min="33" max="33" width="15" style="1" hidden="1" customWidth="1"/>
    <col min="34" max="34" width="0" style="19" hidden="1" customWidth="1"/>
    <col min="35" max="35" width="0" style="1" hidden="1" customWidth="1"/>
    <col min="36" max="36" width="27.140625" style="32" customWidth="1"/>
    <col min="37" max="37" width="15.42578125" style="1" customWidth="1"/>
    <col min="38" max="38" width="15.140625" style="23" customWidth="1"/>
    <col min="39" max="39" width="15" style="1" customWidth="1"/>
    <col min="40" max="40" width="1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13.28515625" style="59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6" width="13.28515625" style="66"/>
    <col min="137" max="137" width="14.85546875" style="66" customWidth="1"/>
    <col min="138" max="138" width="13.28515625" style="66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964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963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1078</v>
      </c>
      <c r="DY3" s="100"/>
      <c r="DZ3" s="100"/>
      <c r="EA3" s="100"/>
      <c r="EB3" s="100"/>
      <c r="EC3" s="100"/>
      <c r="ED3" s="100"/>
      <c r="EE3" s="100"/>
      <c r="EI3" s="102" t="s">
        <v>961</v>
      </c>
      <c r="EJ3" s="102"/>
      <c r="EK3" s="102"/>
      <c r="EL3" s="102" t="s">
        <v>960</v>
      </c>
      <c r="EM3" s="102"/>
      <c r="EN3" s="102"/>
      <c r="EO3" s="102" t="s">
        <v>962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1076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1123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1081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874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965</v>
      </c>
      <c r="EJ4" s="132" t="s">
        <v>992</v>
      </c>
      <c r="EK4" s="132" t="s">
        <v>966</v>
      </c>
      <c r="EL4" s="132" t="s">
        <v>965</v>
      </c>
      <c r="EM4" s="132" t="s">
        <v>992</v>
      </c>
      <c r="EN4" s="132" t="s">
        <v>966</v>
      </c>
      <c r="EO4" s="132" t="s">
        <v>965</v>
      </c>
      <c r="EP4" s="132" t="s">
        <v>992</v>
      </c>
      <c r="EQ4" s="138" t="s">
        <v>966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365</v>
      </c>
      <c r="B5" s="147" t="s">
        <v>366</v>
      </c>
      <c r="C5" s="38">
        <v>125</v>
      </c>
      <c r="D5" s="153">
        <v>1</v>
      </c>
      <c r="E5" s="17" t="s">
        <v>1115</v>
      </c>
      <c r="F5" s="20" t="s">
        <v>183</v>
      </c>
      <c r="G5" s="17" t="s">
        <v>929</v>
      </c>
      <c r="H5" s="24" t="s">
        <v>199</v>
      </c>
      <c r="I5" s="12" t="s">
        <v>367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929</v>
      </c>
      <c r="R5" s="17" t="s">
        <v>929</v>
      </c>
      <c r="S5" s="17"/>
      <c r="T5" s="20" t="s">
        <v>368</v>
      </c>
      <c r="U5" s="11" t="s">
        <v>369</v>
      </c>
      <c r="V5" s="24"/>
      <c r="W5" s="11" t="s">
        <v>877</v>
      </c>
      <c r="X5" s="24" t="s">
        <v>136</v>
      </c>
      <c r="Y5" s="17" t="s">
        <v>217</v>
      </c>
      <c r="Z5" s="20" t="s">
        <v>183</v>
      </c>
      <c r="AA5" s="11" t="s">
        <v>1098</v>
      </c>
      <c r="AB5" s="24" t="s">
        <v>294</v>
      </c>
      <c r="AC5" s="11" t="s">
        <v>132</v>
      </c>
      <c r="AD5" s="20" t="s">
        <v>979</v>
      </c>
      <c r="AE5" s="11" t="s">
        <v>1103</v>
      </c>
      <c r="AF5" s="24" t="s">
        <v>370</v>
      </c>
      <c r="AG5" s="11" t="s">
        <v>371</v>
      </c>
      <c r="AH5" s="45" t="str">
        <f>EI5&amp;" (L) "&amp;EJ5&amp;" (l) "&amp;EK5&amp;" (h) "</f>
        <v xml:space="preserve">110 (L) 60 (l) 20 (h) </v>
      </c>
      <c r="AI5" s="11" t="s">
        <v>373</v>
      </c>
      <c r="AJ5" s="33" t="s">
        <v>374</v>
      </c>
      <c r="AK5" s="11" t="s">
        <v>189</v>
      </c>
      <c r="AL5" s="24" t="s">
        <v>990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994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33">
        <f>AT5*AU5</f>
        <v>240</v>
      </c>
      <c r="AW5" s="164">
        <v>318.7</v>
      </c>
      <c r="AX5" s="167">
        <f t="shared" ref="AX5:AX10" si="1">AV5*AR5</f>
        <v>300</v>
      </c>
      <c r="AY5" s="11" t="s">
        <v>376</v>
      </c>
      <c r="AZ5" s="24" t="s">
        <v>150</v>
      </c>
      <c r="BA5" s="11" t="s">
        <v>151</v>
      </c>
      <c r="BB5" s="24" t="s">
        <v>377</v>
      </c>
      <c r="BC5" s="17" t="s">
        <v>153</v>
      </c>
      <c r="BD5" s="20" t="s">
        <v>154</v>
      </c>
      <c r="BE5" s="113" t="s">
        <v>378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379</v>
      </c>
      <c r="BR5" s="114" t="s">
        <v>380</v>
      </c>
      <c r="BS5" s="113" t="s">
        <v>379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873</v>
      </c>
      <c r="DD5" s="12" t="s">
        <v>1009</v>
      </c>
      <c r="DE5" s="24"/>
      <c r="DF5" s="11" t="s">
        <v>381</v>
      </c>
      <c r="DG5" s="24" t="s">
        <v>382</v>
      </c>
      <c r="DH5" s="11" t="s">
        <v>383</v>
      </c>
      <c r="DI5" s="24" t="s">
        <v>384</v>
      </c>
      <c r="DJ5" s="11" t="s">
        <v>385</v>
      </c>
      <c r="DK5" s="24" t="s">
        <v>386</v>
      </c>
      <c r="DL5" s="11" t="s">
        <v>169</v>
      </c>
      <c r="DM5" s="60" t="str">
        <f t="shared" ref="DM5:DM10" si="2">B5</f>
        <v>PF00035</v>
      </c>
      <c r="DN5" s="60"/>
      <c r="DO5" s="60" t="s">
        <v>843</v>
      </c>
      <c r="DP5" s="61" t="s">
        <v>817</v>
      </c>
      <c r="DQ5" s="60"/>
      <c r="DR5" s="60" t="s">
        <v>837</v>
      </c>
      <c r="DS5" s="60" t="s">
        <v>844</v>
      </c>
      <c r="DT5" s="60" t="s">
        <v>1120</v>
      </c>
      <c r="DU5" s="60" t="s">
        <v>818</v>
      </c>
      <c r="DV5" s="60" t="s">
        <v>387</v>
      </c>
      <c r="DW5" s="60" t="s">
        <v>387</v>
      </c>
      <c r="DX5" s="60" t="s">
        <v>914</v>
      </c>
      <c r="DY5" s="59" t="s">
        <v>833</v>
      </c>
      <c r="DZ5" s="61" t="s">
        <v>388</v>
      </c>
      <c r="EA5" s="61" t="s">
        <v>175</v>
      </c>
      <c r="EB5" s="61" t="s">
        <v>176</v>
      </c>
      <c r="EC5" s="61" t="s">
        <v>389</v>
      </c>
      <c r="ED5" s="60"/>
      <c r="EE5" s="67" t="str">
        <f t="shared" ref="EE5:EE37" si="3">B5</f>
        <v>PF00035</v>
      </c>
      <c r="EF5" s="67" t="s">
        <v>372</v>
      </c>
      <c r="EG5" s="68" t="s">
        <v>375</v>
      </c>
      <c r="EH5" s="67" t="s">
        <v>1037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288</v>
      </c>
      <c r="B6" s="148" t="s">
        <v>289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290</v>
      </c>
      <c r="H6" s="23" t="s">
        <v>199</v>
      </c>
      <c r="I6" s="1" t="s">
        <v>291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290</v>
      </c>
      <c r="R6" s="15" t="s">
        <v>290</v>
      </c>
      <c r="T6" s="19" t="s">
        <v>292</v>
      </c>
      <c r="U6" s="1" t="s">
        <v>293</v>
      </c>
      <c r="V6" s="23" t="s">
        <v>967</v>
      </c>
      <c r="W6" s="1" t="s">
        <v>224</v>
      </c>
      <c r="X6" s="23" t="s">
        <v>136</v>
      </c>
      <c r="Y6" s="15" t="s">
        <v>217</v>
      </c>
      <c r="Z6" s="19" t="s">
        <v>201</v>
      </c>
      <c r="AA6" s="1" t="s">
        <v>1097</v>
      </c>
      <c r="AB6" s="23" t="s">
        <v>1109</v>
      </c>
      <c r="AC6" s="1" t="s">
        <v>132</v>
      </c>
      <c r="AD6" s="19" t="s">
        <v>978</v>
      </c>
      <c r="AE6" s="1" t="s">
        <v>1104</v>
      </c>
      <c r="AF6" s="23" t="s">
        <v>140</v>
      </c>
      <c r="AG6" s="1" t="s">
        <v>141</v>
      </c>
      <c r="AH6" s="46" t="str">
        <f t="shared" ref="AH6:AH66" si="4">EI6&amp;" (L) "&amp;EJ6&amp;" (l) "&amp;EK6&amp;" (h) "</f>
        <v xml:space="preserve">109 (L) 95 (l) 45 (h) </v>
      </c>
      <c r="AI6" s="1" t="s">
        <v>143</v>
      </c>
      <c r="AJ6" s="32" t="s">
        <v>296</v>
      </c>
      <c r="AK6" s="1" t="s">
        <v>145</v>
      </c>
      <c r="AL6" s="23" t="s">
        <v>991</v>
      </c>
      <c r="AM6" s="1" t="s">
        <v>146</v>
      </c>
      <c r="AN6" s="129" t="str">
        <f t="shared" ref="AN6:AN66" si="5">EL6&amp;" (L) "&amp;EM6&amp;" (l) "&amp;EN6&amp;" (h) "</f>
        <v xml:space="preserve">362 (L) 247 (l) 72 (h) </v>
      </c>
      <c r="AO6" s="29" t="s">
        <v>298</v>
      </c>
      <c r="AP6" s="41">
        <v>6</v>
      </c>
      <c r="AQ6" s="165">
        <v>1.5</v>
      </c>
      <c r="AR6" s="41">
        <v>1.5</v>
      </c>
      <c r="AS6" s="126" t="str">
        <f t="shared" ref="AS6:AS65" si="6">EO6&amp;" (L) "&amp;EP6&amp;" (l) "&amp;EQ6&amp;" (h) "</f>
        <v xml:space="preserve">1200 (L) 800 (l) 1014 (h) </v>
      </c>
      <c r="AT6" s="41">
        <v>9</v>
      </c>
      <c r="AU6" s="37">
        <v>12</v>
      </c>
      <c r="AV6" s="32">
        <f t="shared" ref="AV6:AV65" si="7">AT6*AU6</f>
        <v>108</v>
      </c>
      <c r="AW6" s="165">
        <v>162</v>
      </c>
      <c r="AX6" s="152">
        <f t="shared" si="1"/>
        <v>162</v>
      </c>
      <c r="AY6" s="1" t="s">
        <v>217</v>
      </c>
      <c r="AZ6" s="23" t="s">
        <v>299</v>
      </c>
      <c r="BA6" s="1" t="s">
        <v>300</v>
      </c>
      <c r="BB6" s="23" t="s">
        <v>232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873</v>
      </c>
      <c r="DD6" s="2" t="s">
        <v>872</v>
      </c>
      <c r="DF6" s="1" t="s">
        <v>301</v>
      </c>
      <c r="DG6" s="23" t="s">
        <v>302</v>
      </c>
      <c r="DH6" s="1" t="s">
        <v>303</v>
      </c>
      <c r="DI6" s="23" t="s">
        <v>304</v>
      </c>
      <c r="DJ6" s="1" t="s">
        <v>305</v>
      </c>
      <c r="DK6" s="23" t="s">
        <v>306</v>
      </c>
      <c r="DL6" s="1" t="s">
        <v>169</v>
      </c>
      <c r="DM6" s="59" t="str">
        <f t="shared" si="2"/>
        <v>PF00018</v>
      </c>
      <c r="DO6" s="59" t="s">
        <v>845</v>
      </c>
      <c r="DP6" s="62" t="s">
        <v>848</v>
      </c>
      <c r="DQ6" s="59" t="s">
        <v>849</v>
      </c>
      <c r="DR6" s="59" t="s">
        <v>837</v>
      </c>
      <c r="DS6" s="59" t="s">
        <v>846</v>
      </c>
      <c r="DT6" s="59" t="s">
        <v>941</v>
      </c>
      <c r="DU6" s="59" t="s">
        <v>847</v>
      </c>
      <c r="DV6" s="59" t="s">
        <v>819</v>
      </c>
      <c r="DW6" s="59" t="s">
        <v>173</v>
      </c>
      <c r="DX6" s="59" t="s">
        <v>821</v>
      </c>
      <c r="DY6" s="59" t="s">
        <v>833</v>
      </c>
      <c r="DZ6" s="62" t="s">
        <v>217</v>
      </c>
      <c r="EA6" s="62" t="s">
        <v>1024</v>
      </c>
      <c r="EB6" s="62" t="s">
        <v>307</v>
      </c>
      <c r="EC6" s="62" t="s">
        <v>243</v>
      </c>
      <c r="EE6" s="66" t="str">
        <f t="shared" si="3"/>
        <v>PF00018</v>
      </c>
      <c r="EF6" s="66" t="s">
        <v>295</v>
      </c>
      <c r="EG6" s="66" t="s">
        <v>297</v>
      </c>
      <c r="EH6" s="66" t="s">
        <v>1038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45" customHeight="1">
      <c r="A7" s="144" t="s">
        <v>1064</v>
      </c>
      <c r="B7" s="148" t="s">
        <v>1071</v>
      </c>
      <c r="C7" s="37">
        <v>125</v>
      </c>
      <c r="D7" s="158">
        <v>1</v>
      </c>
      <c r="E7" s="15" t="s">
        <v>1026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336</v>
      </c>
      <c r="R7" s="15" t="s">
        <v>827</v>
      </c>
      <c r="T7" s="19" t="s">
        <v>133</v>
      </c>
      <c r="U7" s="1" t="s">
        <v>134</v>
      </c>
      <c r="V7" s="23" t="s">
        <v>135</v>
      </c>
      <c r="W7" s="2" t="s">
        <v>1130</v>
      </c>
      <c r="X7" s="23" t="s">
        <v>136</v>
      </c>
      <c r="Y7" s="15" t="s">
        <v>183</v>
      </c>
      <c r="Z7" s="19" t="s">
        <v>786</v>
      </c>
      <c r="AA7" s="1" t="s">
        <v>1094</v>
      </c>
      <c r="AB7" s="23" t="s">
        <v>1112</v>
      </c>
      <c r="AC7" s="1" t="s">
        <v>132</v>
      </c>
      <c r="AD7" s="19" t="s">
        <v>978</v>
      </c>
      <c r="AE7" s="1" t="s">
        <v>1101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1065</v>
      </c>
      <c r="AK7" s="1" t="s">
        <v>145</v>
      </c>
      <c r="AL7" s="23" t="s">
        <v>991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1072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32">
        <f t="shared" ref="AV7" si="11">AT7*AU7</f>
        <v>100</v>
      </c>
      <c r="AW7" s="165">
        <v>100</v>
      </c>
      <c r="AX7" s="152">
        <f t="shared" si="1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1003</v>
      </c>
      <c r="BE7" s="115">
        <v>26</v>
      </c>
      <c r="BF7" s="19" t="s">
        <v>1005</v>
      </c>
      <c r="BG7" s="15" t="s">
        <v>1007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873</v>
      </c>
      <c r="DD7" s="2" t="s">
        <v>872</v>
      </c>
      <c r="DF7" s="1" t="s">
        <v>1073</v>
      </c>
      <c r="DG7" s="23" t="s">
        <v>164</v>
      </c>
      <c r="DH7" s="1" t="s">
        <v>1073</v>
      </c>
      <c r="DI7" s="23" t="s">
        <v>166</v>
      </c>
      <c r="DJ7" s="1" t="s">
        <v>791</v>
      </c>
      <c r="DK7" s="23" t="s">
        <v>792</v>
      </c>
      <c r="DL7" s="1" t="s">
        <v>169</v>
      </c>
      <c r="DM7" s="59" t="str">
        <f t="shared" si="2"/>
        <v>PF00169</v>
      </c>
      <c r="DO7" s="59" t="s">
        <v>1066</v>
      </c>
      <c r="DP7" s="62" t="s">
        <v>824</v>
      </c>
      <c r="DQ7" s="59" t="s">
        <v>772</v>
      </c>
      <c r="DR7" s="59" t="s">
        <v>954</v>
      </c>
      <c r="DS7" s="59" t="s">
        <v>1067</v>
      </c>
      <c r="DT7" s="59" t="s">
        <v>948</v>
      </c>
      <c r="DU7" s="59" t="s">
        <v>172</v>
      </c>
      <c r="DV7" s="59" t="s">
        <v>819</v>
      </c>
      <c r="DW7" s="59" t="s">
        <v>173</v>
      </c>
      <c r="DX7" s="62" t="s">
        <v>821</v>
      </c>
      <c r="DY7" s="59" t="s">
        <v>833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410</v>
      </c>
      <c r="EG7" s="66" t="s">
        <v>147</v>
      </c>
      <c r="EH7" s="66" t="s">
        <v>1039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783</v>
      </c>
      <c r="B8" s="148" t="s">
        <v>784</v>
      </c>
      <c r="C8" s="37">
        <v>125</v>
      </c>
      <c r="D8" s="158">
        <v>1</v>
      </c>
      <c r="E8" s="15" t="s">
        <v>1026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336</v>
      </c>
      <c r="R8" s="15" t="s">
        <v>827</v>
      </c>
      <c r="T8" s="19" t="s">
        <v>133</v>
      </c>
      <c r="U8" s="1" t="s">
        <v>134</v>
      </c>
      <c r="V8" s="23" t="s">
        <v>135</v>
      </c>
      <c r="W8" s="2" t="s">
        <v>785</v>
      </c>
      <c r="X8" s="23" t="s">
        <v>136</v>
      </c>
      <c r="Y8" s="15" t="s">
        <v>183</v>
      </c>
      <c r="Z8" s="19" t="s">
        <v>786</v>
      </c>
      <c r="AA8" s="1" t="s">
        <v>1095</v>
      </c>
      <c r="AB8" s="23" t="s">
        <v>1112</v>
      </c>
      <c r="AC8" s="1" t="s">
        <v>132</v>
      </c>
      <c r="AD8" s="19" t="s">
        <v>978</v>
      </c>
      <c r="AE8" s="1" t="s">
        <v>1101</v>
      </c>
      <c r="AF8" s="23" t="s">
        <v>140</v>
      </c>
      <c r="AG8" s="1" t="s">
        <v>141</v>
      </c>
      <c r="AH8" s="46" t="str">
        <f t="shared" si="4"/>
        <v xml:space="preserve">110 (L) 80 (l) 71 (h) </v>
      </c>
      <c r="AI8" s="1" t="s">
        <v>143</v>
      </c>
      <c r="AJ8" s="32" t="s">
        <v>787</v>
      </c>
      <c r="AK8" s="1" t="s">
        <v>145</v>
      </c>
      <c r="AL8" s="23" t="s">
        <v>991</v>
      </c>
      <c r="AM8" s="1" t="s">
        <v>146</v>
      </c>
      <c r="AN8" s="129" t="str">
        <f t="shared" si="5"/>
        <v xml:space="preserve">387 (L) 233 (l) 80 (h) </v>
      </c>
      <c r="AO8" s="29" t="s">
        <v>788</v>
      </c>
      <c r="AP8" s="41">
        <v>8</v>
      </c>
      <c r="AQ8" s="165">
        <v>1</v>
      </c>
      <c r="AR8" s="41">
        <v>2.56</v>
      </c>
      <c r="AS8" s="126" t="str">
        <f t="shared" si="6"/>
        <v xml:space="preserve">1200 (L) 800 (l) 950 (h) </v>
      </c>
      <c r="AT8" s="41">
        <v>10</v>
      </c>
      <c r="AU8" s="37">
        <v>10</v>
      </c>
      <c r="AV8" s="32">
        <f t="shared" si="7"/>
        <v>100</v>
      </c>
      <c r="AW8" s="165">
        <v>160</v>
      </c>
      <c r="AX8" s="152">
        <f t="shared" si="1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1003</v>
      </c>
      <c r="BE8" s="115">
        <v>26</v>
      </c>
      <c r="BF8" s="19" t="s">
        <v>1005</v>
      </c>
      <c r="BG8" s="15" t="s">
        <v>1007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873</v>
      </c>
      <c r="DD8" s="2" t="s">
        <v>872</v>
      </c>
      <c r="DF8" s="1" t="s">
        <v>789</v>
      </c>
      <c r="DG8" s="23" t="s">
        <v>164</v>
      </c>
      <c r="DH8" s="1" t="s">
        <v>790</v>
      </c>
      <c r="DI8" s="23" t="s">
        <v>166</v>
      </c>
      <c r="DJ8" s="1" t="s">
        <v>791</v>
      </c>
      <c r="DK8" s="23" t="s">
        <v>792</v>
      </c>
      <c r="DL8" s="1" t="s">
        <v>169</v>
      </c>
      <c r="DM8" s="59" t="str">
        <f t="shared" si="2"/>
        <v>PMG00125GARVS03C0204</v>
      </c>
      <c r="DO8" s="59" t="s">
        <v>951</v>
      </c>
      <c r="DP8" s="62" t="s">
        <v>824</v>
      </c>
      <c r="DQ8" s="59" t="s">
        <v>772</v>
      </c>
      <c r="DR8" s="59" t="s">
        <v>954</v>
      </c>
      <c r="DS8" s="59" t="s">
        <v>955</v>
      </c>
      <c r="DT8" s="59" t="s">
        <v>948</v>
      </c>
      <c r="DU8" s="59" t="s">
        <v>172</v>
      </c>
      <c r="DV8" s="59" t="s">
        <v>819</v>
      </c>
      <c r="DW8" s="59" t="s">
        <v>173</v>
      </c>
      <c r="DX8" s="62" t="s">
        <v>821</v>
      </c>
      <c r="DY8" s="59" t="s">
        <v>833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3"/>
        <v>PMG00125GARVS03C0204</v>
      </c>
      <c r="EF8" s="66" t="s">
        <v>410</v>
      </c>
      <c r="EG8" s="66" t="s">
        <v>147</v>
      </c>
      <c r="EH8" s="66" t="s">
        <v>1039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793</v>
      </c>
      <c r="B9" s="148" t="s">
        <v>794</v>
      </c>
      <c r="C9" s="37">
        <v>200</v>
      </c>
      <c r="D9" s="158">
        <v>1</v>
      </c>
      <c r="E9" s="15" t="s">
        <v>1027</v>
      </c>
      <c r="F9" s="19" t="s">
        <v>795</v>
      </c>
      <c r="G9" s="15" t="s">
        <v>127</v>
      </c>
      <c r="H9" s="23" t="s">
        <v>181</v>
      </c>
      <c r="I9" s="1" t="s">
        <v>311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336</v>
      </c>
      <c r="R9" s="15" t="s">
        <v>827</v>
      </c>
      <c r="T9" s="19" t="s">
        <v>133</v>
      </c>
      <c r="U9" s="1" t="s">
        <v>134</v>
      </c>
      <c r="V9" s="23" t="s">
        <v>135</v>
      </c>
      <c r="W9" s="1" t="s">
        <v>785</v>
      </c>
      <c r="X9" s="23" t="s">
        <v>136</v>
      </c>
      <c r="Y9" s="15" t="s">
        <v>795</v>
      </c>
      <c r="Z9" s="19" t="s">
        <v>796</v>
      </c>
      <c r="AA9" s="1" t="s">
        <v>1095</v>
      </c>
      <c r="AB9" s="23" t="s">
        <v>1112</v>
      </c>
      <c r="AC9" s="1" t="s">
        <v>132</v>
      </c>
      <c r="AD9" s="19" t="s">
        <v>978</v>
      </c>
      <c r="AE9" s="1" t="s">
        <v>1101</v>
      </c>
      <c r="AF9" s="23" t="s">
        <v>140</v>
      </c>
      <c r="AG9" s="1" t="s">
        <v>141</v>
      </c>
      <c r="AH9" s="46" t="str">
        <f t="shared" si="4"/>
        <v xml:space="preserve">110 (L) 86 (l) 93 (h) </v>
      </c>
      <c r="AI9" s="1" t="s">
        <v>143</v>
      </c>
      <c r="AJ9" s="32" t="s">
        <v>797</v>
      </c>
      <c r="AK9" s="1" t="s">
        <v>145</v>
      </c>
      <c r="AL9" s="23" t="s">
        <v>991</v>
      </c>
      <c r="AM9" s="1" t="s">
        <v>146</v>
      </c>
      <c r="AN9" s="129" t="str">
        <f t="shared" si="5"/>
        <v xml:space="preserve">337 (L) 204 (l) 110 (h) </v>
      </c>
      <c r="AO9" s="29" t="s">
        <v>798</v>
      </c>
      <c r="AP9" s="41">
        <v>6</v>
      </c>
      <c r="AQ9" s="165">
        <v>1.2</v>
      </c>
      <c r="AR9" s="41">
        <v>2.85</v>
      </c>
      <c r="AS9" s="126" t="str">
        <f t="shared" si="6"/>
        <v xml:space="preserve">1200 (L) 800 (l) 700 (h) </v>
      </c>
      <c r="AT9" s="41">
        <v>12</v>
      </c>
      <c r="AU9" s="15">
        <v>5</v>
      </c>
      <c r="AV9" s="32">
        <f t="shared" si="7"/>
        <v>60</v>
      </c>
      <c r="AW9" s="165">
        <v>72</v>
      </c>
      <c r="AX9" s="152">
        <f>AV9*AR9</f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1003</v>
      </c>
      <c r="BE9" s="115">
        <v>26</v>
      </c>
      <c r="BF9" s="19" t="s">
        <v>1005</v>
      </c>
      <c r="BG9" s="15" t="s">
        <v>1007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873</v>
      </c>
      <c r="DD9" s="2" t="s">
        <v>872</v>
      </c>
      <c r="DF9" s="1" t="s">
        <v>799</v>
      </c>
      <c r="DG9" s="23" t="s">
        <v>164</v>
      </c>
      <c r="DH9" s="1" t="s">
        <v>800</v>
      </c>
      <c r="DI9" s="23" t="s">
        <v>210</v>
      </c>
      <c r="DJ9" s="1" t="s">
        <v>801</v>
      </c>
      <c r="DK9" s="23" t="s">
        <v>802</v>
      </c>
      <c r="DL9" s="1" t="s">
        <v>169</v>
      </c>
      <c r="DM9" s="59" t="str">
        <f t="shared" si="2"/>
        <v>PMG00200GARVS63C0300</v>
      </c>
      <c r="DO9" s="59" t="s">
        <v>952</v>
      </c>
      <c r="DP9" s="62" t="s">
        <v>824</v>
      </c>
      <c r="DQ9" s="59" t="s">
        <v>772</v>
      </c>
      <c r="DR9" s="59" t="s">
        <v>954</v>
      </c>
      <c r="DS9" s="59" t="s">
        <v>955</v>
      </c>
      <c r="DT9" s="59" t="s">
        <v>948</v>
      </c>
      <c r="DU9" s="59" t="s">
        <v>172</v>
      </c>
      <c r="DV9" s="59" t="s">
        <v>819</v>
      </c>
      <c r="DW9" s="59" t="s">
        <v>173</v>
      </c>
      <c r="DX9" s="62" t="s">
        <v>821</v>
      </c>
      <c r="DY9" s="59" t="s">
        <v>833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3"/>
        <v>PMG00200GARVS63C0300</v>
      </c>
      <c r="EF9" s="66" t="s">
        <v>729</v>
      </c>
      <c r="EG9" s="66" t="s">
        <v>206</v>
      </c>
      <c r="EH9" s="66" t="s">
        <v>1040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535</v>
      </c>
      <c r="B10" s="148" t="s">
        <v>536</v>
      </c>
      <c r="C10" s="37">
        <v>10</v>
      </c>
      <c r="D10" s="158">
        <v>1</v>
      </c>
      <c r="E10" s="15" t="s">
        <v>1028</v>
      </c>
      <c r="F10" s="19" t="s">
        <v>355</v>
      </c>
      <c r="G10" s="15" t="s">
        <v>537</v>
      </c>
      <c r="H10" s="23" t="s">
        <v>219</v>
      </c>
      <c r="I10" s="1" t="s">
        <v>393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917</v>
      </c>
      <c r="R10" s="15" t="s">
        <v>917</v>
      </c>
      <c r="T10" s="19" t="s">
        <v>133</v>
      </c>
      <c r="U10" s="1" t="s">
        <v>134</v>
      </c>
      <c r="V10" s="23" t="s">
        <v>135</v>
      </c>
      <c r="W10" s="1" t="s">
        <v>491</v>
      </c>
      <c r="X10" s="23" t="s">
        <v>136</v>
      </c>
      <c r="Y10" s="15" t="s">
        <v>217</v>
      </c>
      <c r="Z10" s="19" t="s">
        <v>538</v>
      </c>
      <c r="AA10" s="1" t="s">
        <v>1089</v>
      </c>
      <c r="AB10" s="23" t="s">
        <v>1112</v>
      </c>
      <c r="AC10" s="1" t="s">
        <v>440</v>
      </c>
      <c r="AD10" s="32" t="s">
        <v>1099</v>
      </c>
      <c r="AE10" s="2" t="s">
        <v>829</v>
      </c>
      <c r="AF10" s="23" t="s">
        <v>395</v>
      </c>
      <c r="AG10" s="1" t="s">
        <v>396</v>
      </c>
      <c r="AH10" s="46" t="str">
        <f t="shared" si="4"/>
        <v xml:space="preserve">134 (L) 25 (l) 120 (h) </v>
      </c>
      <c r="AI10" s="1" t="s">
        <v>143</v>
      </c>
      <c r="AJ10" s="32" t="s">
        <v>539</v>
      </c>
      <c r="AK10" s="1" t="s">
        <v>145</v>
      </c>
      <c r="AL10" s="23" t="s">
        <v>991</v>
      </c>
      <c r="AM10" s="1" t="s">
        <v>146</v>
      </c>
      <c r="AN10" s="129" t="str">
        <f t="shared" si="5"/>
        <v xml:space="preserve">232 (L) 200 (l) 90 (h) </v>
      </c>
      <c r="AO10" s="29" t="s">
        <v>541</v>
      </c>
      <c r="AP10" s="41">
        <v>2</v>
      </c>
      <c r="AQ10" s="165">
        <v>5</v>
      </c>
      <c r="AR10" s="41">
        <v>5</v>
      </c>
      <c r="AS10" s="126" t="str">
        <f t="shared" si="6"/>
        <v xml:space="preserve">1200 (L) 800 (l) 780 (h) </v>
      </c>
      <c r="AT10" s="41">
        <v>8</v>
      </c>
      <c r="AU10" s="37">
        <v>7</v>
      </c>
      <c r="AV10" s="32">
        <f t="shared" si="7"/>
        <v>56</v>
      </c>
      <c r="AW10" s="165">
        <v>280</v>
      </c>
      <c r="AX10" s="152">
        <f t="shared" si="1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1003</v>
      </c>
      <c r="BE10" s="115">
        <v>26</v>
      </c>
      <c r="BF10" s="19" t="s">
        <v>1005</v>
      </c>
      <c r="BG10" s="15" t="s">
        <v>1007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873</v>
      </c>
      <c r="DD10" s="2" t="s">
        <v>872</v>
      </c>
      <c r="DF10" s="1" t="s">
        <v>542</v>
      </c>
      <c r="DG10" s="23" t="s">
        <v>360</v>
      </c>
      <c r="DH10" s="1" t="s">
        <v>542</v>
      </c>
      <c r="DI10" s="23" t="s">
        <v>418</v>
      </c>
      <c r="DJ10" s="1" t="s">
        <v>543</v>
      </c>
      <c r="DK10" s="23" t="s">
        <v>544</v>
      </c>
      <c r="DL10" s="1" t="s">
        <v>169</v>
      </c>
      <c r="DM10" s="59" t="str">
        <f t="shared" si="2"/>
        <v>PF00075</v>
      </c>
      <c r="DO10" s="59" t="s">
        <v>924</v>
      </c>
      <c r="DP10" s="62" t="s">
        <v>824</v>
      </c>
      <c r="DQ10" s="59" t="s">
        <v>897</v>
      </c>
      <c r="DR10" s="59" t="s">
        <v>927</v>
      </c>
      <c r="DS10" s="59" t="s">
        <v>262</v>
      </c>
      <c r="DT10" s="59" t="s">
        <v>944</v>
      </c>
      <c r="DU10" s="59" t="s">
        <v>826</v>
      </c>
      <c r="DV10" s="59" t="s">
        <v>867</v>
      </c>
      <c r="DW10" s="59" t="s">
        <v>173</v>
      </c>
      <c r="DX10" s="62" t="s">
        <v>821</v>
      </c>
      <c r="DY10" s="59" t="s">
        <v>833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3"/>
        <v>PF00075</v>
      </c>
      <c r="EF10" s="66" t="s">
        <v>187</v>
      </c>
      <c r="EG10" s="66" t="s">
        <v>540</v>
      </c>
      <c r="EH10" s="66" t="s">
        <v>1041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889</v>
      </c>
      <c r="B11" s="148" t="s">
        <v>875</v>
      </c>
      <c r="C11" s="37">
        <v>180</v>
      </c>
      <c r="D11" s="158">
        <v>1</v>
      </c>
      <c r="E11" s="15" t="s">
        <v>217</v>
      </c>
      <c r="F11" s="19" t="s">
        <v>878</v>
      </c>
      <c r="G11" s="15" t="s">
        <v>876</v>
      </c>
      <c r="H11" s="23" t="s">
        <v>181</v>
      </c>
      <c r="I11" s="1" t="s">
        <v>311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876</v>
      </c>
      <c r="Q11" s="19" t="s">
        <v>876</v>
      </c>
      <c r="R11" s="15" t="s">
        <v>876</v>
      </c>
      <c r="T11" s="19" t="s">
        <v>221</v>
      </c>
      <c r="U11" s="1" t="s">
        <v>1079</v>
      </c>
      <c r="V11" s="23" t="s">
        <v>890</v>
      </c>
      <c r="W11" s="1" t="s">
        <v>877</v>
      </c>
      <c r="X11" s="23" t="s">
        <v>136</v>
      </c>
      <c r="Y11" s="15" t="s">
        <v>878</v>
      </c>
      <c r="Z11" s="19" t="s">
        <v>972</v>
      </c>
      <c r="AA11" s="2" t="s">
        <v>1091</v>
      </c>
      <c r="AB11" s="23" t="s">
        <v>891</v>
      </c>
      <c r="AC11" s="1" t="s">
        <v>132</v>
      </c>
      <c r="AD11" s="19" t="s">
        <v>879</v>
      </c>
      <c r="AE11" s="1" t="s">
        <v>1102</v>
      </c>
      <c r="AF11" s="23" t="s">
        <v>984</v>
      </c>
      <c r="AG11" s="1" t="s">
        <v>986</v>
      </c>
      <c r="AH11" s="46" t="str">
        <f t="shared" si="4"/>
        <v xml:space="preserve">120 (L) 120 (l) 50 (h) </v>
      </c>
      <c r="AI11" s="1" t="s">
        <v>882</v>
      </c>
      <c r="AJ11" s="34" t="s">
        <v>880</v>
      </c>
      <c r="AK11" s="1" t="s">
        <v>189</v>
      </c>
      <c r="AL11" s="23" t="s">
        <v>370</v>
      </c>
      <c r="AM11" s="1" t="s">
        <v>146</v>
      </c>
      <c r="AN11" s="129" t="str">
        <f t="shared" si="5"/>
        <v xml:space="preserve">295 (L) 230 (l) 120 (h) </v>
      </c>
      <c r="AO11" s="29" t="s">
        <v>892</v>
      </c>
      <c r="AP11" s="41">
        <v>10</v>
      </c>
      <c r="AQ11" s="165">
        <v>1.8</v>
      </c>
      <c r="AR11" s="41">
        <v>1.8</v>
      </c>
      <c r="AS11" s="126" t="str">
        <f t="shared" si="6"/>
        <v xml:space="preserve">1200 (L) 800 (l) 1710 (h) </v>
      </c>
      <c r="AT11" s="41">
        <v>13</v>
      </c>
      <c r="AU11" s="37">
        <v>13</v>
      </c>
      <c r="AV11" s="32">
        <f t="shared" si="7"/>
        <v>169</v>
      </c>
      <c r="AW11" s="165">
        <v>304.2</v>
      </c>
      <c r="AX11" s="152">
        <v>304.2</v>
      </c>
      <c r="AY11" s="1" t="s">
        <v>884</v>
      </c>
      <c r="AZ11" s="56" t="s">
        <v>885</v>
      </c>
      <c r="BA11" s="1" t="s">
        <v>1002</v>
      </c>
      <c r="BB11" s="23" t="s">
        <v>377</v>
      </c>
      <c r="BC11" s="15" t="s">
        <v>886</v>
      </c>
      <c r="BD11" s="19" t="s">
        <v>1010</v>
      </c>
      <c r="BE11" s="115" t="s">
        <v>887</v>
      </c>
      <c r="BF11" s="19" t="s">
        <v>1011</v>
      </c>
      <c r="BG11" s="15" t="s">
        <v>888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873</v>
      </c>
      <c r="DD11" s="2" t="s">
        <v>1008</v>
      </c>
      <c r="DF11" s="1" t="s">
        <v>1074</v>
      </c>
      <c r="DG11" s="23" t="s">
        <v>1075</v>
      </c>
      <c r="DH11" s="2" t="s">
        <v>1074</v>
      </c>
      <c r="DI11" s="23" t="s">
        <v>1070</v>
      </c>
      <c r="DJ11" s="1" t="s">
        <v>1075</v>
      </c>
      <c r="DK11" s="23" t="s">
        <v>1069</v>
      </c>
      <c r="DL11" s="1" t="s">
        <v>169</v>
      </c>
      <c r="DM11" s="59" t="s">
        <v>875</v>
      </c>
      <c r="DO11" s="59" t="s">
        <v>1012</v>
      </c>
      <c r="DP11" s="59" t="s">
        <v>1014</v>
      </c>
      <c r="DQ11" s="59" t="s">
        <v>1013</v>
      </c>
      <c r="DR11" s="59" t="s">
        <v>837</v>
      </c>
      <c r="DS11" s="59" t="s">
        <v>1015</v>
      </c>
      <c r="DT11" s="59" t="s">
        <v>1016</v>
      </c>
      <c r="DU11" s="59" t="s">
        <v>1017</v>
      </c>
      <c r="DV11" s="59" t="s">
        <v>1018</v>
      </c>
      <c r="DW11" s="59" t="s">
        <v>1019</v>
      </c>
      <c r="DX11" s="59" t="s">
        <v>821</v>
      </c>
      <c r="DY11" s="59" t="s">
        <v>833</v>
      </c>
      <c r="DZ11" s="59" t="s">
        <v>1023</v>
      </c>
      <c r="EA11" s="59" t="s">
        <v>1121</v>
      </c>
      <c r="EB11" s="59" t="s">
        <v>1025</v>
      </c>
      <c r="EC11" s="59" t="s">
        <v>389</v>
      </c>
      <c r="EE11" s="66" t="str">
        <f t="shared" si="3"/>
        <v>PF00139</v>
      </c>
      <c r="EF11" s="66" t="s">
        <v>883</v>
      </c>
      <c r="EG11" s="66" t="s">
        <v>881</v>
      </c>
      <c r="EH11" s="66" t="s">
        <v>1042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244</v>
      </c>
      <c r="B12" s="148" t="s">
        <v>245</v>
      </c>
      <c r="C12" s="37">
        <v>25</v>
      </c>
      <c r="D12" s="158">
        <v>20</v>
      </c>
      <c r="E12" s="15" t="s">
        <v>1029</v>
      </c>
      <c r="F12" s="19" t="s">
        <v>969</v>
      </c>
      <c r="G12" s="15" t="s">
        <v>246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7" si="13">G12</f>
        <v>6 GG</v>
      </c>
      <c r="Q12" s="19" t="s">
        <v>246</v>
      </c>
      <c r="R12" s="15" t="s">
        <v>246</v>
      </c>
      <c r="T12" s="19" t="s">
        <v>133</v>
      </c>
      <c r="U12" s="1" t="s">
        <v>134</v>
      </c>
      <c r="V12" s="23" t="s">
        <v>135</v>
      </c>
      <c r="W12" s="1" t="s">
        <v>247</v>
      </c>
      <c r="X12" s="23" t="s">
        <v>136</v>
      </c>
      <c r="Y12" s="15" t="s">
        <v>248</v>
      </c>
      <c r="Z12" s="19" t="s">
        <v>249</v>
      </c>
      <c r="AA12" s="1" t="s">
        <v>1089</v>
      </c>
      <c r="AB12" s="23" t="s">
        <v>1108</v>
      </c>
      <c r="AC12" s="1" t="s">
        <v>139</v>
      </c>
      <c r="AD12" s="19" t="s">
        <v>978</v>
      </c>
      <c r="AE12" s="1" t="s">
        <v>1100</v>
      </c>
      <c r="AF12" s="23" t="s">
        <v>980</v>
      </c>
      <c r="AG12" s="1" t="s">
        <v>250</v>
      </c>
      <c r="AH12" s="46" t="str">
        <f t="shared" si="4"/>
        <v xml:space="preserve">200 (L) 40 (l) 440 (h) </v>
      </c>
      <c r="AI12" s="1" t="s">
        <v>143</v>
      </c>
      <c r="AJ12" s="32" t="s">
        <v>252</v>
      </c>
      <c r="AK12" s="1" t="s">
        <v>253</v>
      </c>
      <c r="AL12" s="23" t="s">
        <v>254</v>
      </c>
      <c r="AM12" s="1" t="s">
        <v>253</v>
      </c>
      <c r="AN12" s="129" t="str">
        <f t="shared" si="5"/>
        <v xml:space="preserve">312 (L) 250 (l) 149 (h) </v>
      </c>
      <c r="AO12" s="29" t="s">
        <v>256</v>
      </c>
      <c r="AP12" s="41">
        <v>7</v>
      </c>
      <c r="AQ12" s="165">
        <v>3.5</v>
      </c>
      <c r="AR12" s="41">
        <v>7</v>
      </c>
      <c r="AS12" s="126" t="str">
        <f t="shared" si="6"/>
        <v xml:space="preserve">1200 (L) 800 (l) 1342 (h) </v>
      </c>
      <c r="AT12" s="41">
        <v>9</v>
      </c>
      <c r="AU12" s="37">
        <v>8</v>
      </c>
      <c r="AV12" s="32">
        <f t="shared" si="7"/>
        <v>72</v>
      </c>
      <c r="AW12" s="165">
        <v>252</v>
      </c>
      <c r="AX12" s="152">
        <f t="shared" ref="AX12:AX43" si="14">AV12*AR12</f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1003</v>
      </c>
      <c r="BE12" s="115">
        <v>26</v>
      </c>
      <c r="BF12" s="19" t="s">
        <v>1005</v>
      </c>
      <c r="BG12" s="15" t="s">
        <v>1007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1119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873</v>
      </c>
      <c r="DD12" s="2" t="s">
        <v>872</v>
      </c>
      <c r="DF12" s="1" t="s">
        <v>257</v>
      </c>
      <c r="DG12" s="23" t="s">
        <v>164</v>
      </c>
      <c r="DH12" s="1" t="s">
        <v>257</v>
      </c>
      <c r="DI12" s="23" t="s">
        <v>258</v>
      </c>
      <c r="DJ12" s="1" t="s">
        <v>259</v>
      </c>
      <c r="DK12" s="23" t="s">
        <v>260</v>
      </c>
      <c r="DL12" s="1" t="s">
        <v>169</v>
      </c>
      <c r="DM12" s="59" t="str">
        <f t="shared" ref="DM12:DM43" si="15">B12</f>
        <v>PF00005</v>
      </c>
      <c r="DO12" s="59" t="s">
        <v>900</v>
      </c>
      <c r="DP12" s="62" t="s">
        <v>857</v>
      </c>
      <c r="DQ12" s="59" t="s">
        <v>170</v>
      </c>
      <c r="DR12" s="59" t="s">
        <v>261</v>
      </c>
      <c r="DS12" s="59" t="s">
        <v>262</v>
      </c>
      <c r="DT12" s="59" t="s">
        <v>940</v>
      </c>
      <c r="DU12" s="59" t="s">
        <v>263</v>
      </c>
      <c r="DV12" s="59" t="s">
        <v>912</v>
      </c>
      <c r="DW12" s="59" t="s">
        <v>173</v>
      </c>
      <c r="DX12" s="59" t="s">
        <v>915</v>
      </c>
      <c r="DY12" s="59" t="s">
        <v>916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3"/>
        <v>PF00005</v>
      </c>
      <c r="EF12" s="66" t="s">
        <v>251</v>
      </c>
      <c r="EG12" s="66" t="s">
        <v>255</v>
      </c>
      <c r="EH12" s="66" t="s">
        <v>1043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264</v>
      </c>
      <c r="B13" s="148" t="s">
        <v>265</v>
      </c>
      <c r="C13" s="37">
        <v>125</v>
      </c>
      <c r="D13" s="158">
        <v>4</v>
      </c>
      <c r="E13" s="15" t="s">
        <v>1026</v>
      </c>
      <c r="F13" s="19" t="s">
        <v>183</v>
      </c>
      <c r="G13" s="15" t="s">
        <v>246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246</v>
      </c>
      <c r="R13" s="15" t="s">
        <v>246</v>
      </c>
      <c r="T13" s="19" t="s">
        <v>133</v>
      </c>
      <c r="U13" s="1" t="s">
        <v>134</v>
      </c>
      <c r="V13" s="23" t="s">
        <v>135</v>
      </c>
      <c r="W13" s="1" t="s">
        <v>247</v>
      </c>
      <c r="X13" s="23" t="s">
        <v>136</v>
      </c>
      <c r="Y13" s="15" t="s">
        <v>1082</v>
      </c>
      <c r="Z13" s="19" t="s">
        <v>249</v>
      </c>
      <c r="AA13" s="1" t="s">
        <v>1089</v>
      </c>
      <c r="AB13" s="23" t="s">
        <v>1108</v>
      </c>
      <c r="AC13" s="1" t="s">
        <v>139</v>
      </c>
      <c r="AD13" s="19" t="s">
        <v>978</v>
      </c>
      <c r="AE13" s="1" t="s">
        <v>1100</v>
      </c>
      <c r="AF13" s="23" t="s">
        <v>980</v>
      </c>
      <c r="AG13" s="1" t="s">
        <v>250</v>
      </c>
      <c r="AH13" s="46" t="str">
        <f t="shared" si="4"/>
        <v xml:space="preserve">200 (L) 60 (l) 440 (h) </v>
      </c>
      <c r="AI13" s="1" t="s">
        <v>143</v>
      </c>
      <c r="AJ13" s="32" t="s">
        <v>252</v>
      </c>
      <c r="AK13" s="1" t="s">
        <v>253</v>
      </c>
      <c r="AL13" s="23" t="s">
        <v>254</v>
      </c>
      <c r="AM13" s="1" t="s">
        <v>253</v>
      </c>
      <c r="AN13" s="129" t="str">
        <f t="shared" si="5"/>
        <v xml:space="preserve">312 (L) 250 (l) 149 (h) </v>
      </c>
      <c r="AO13" s="29" t="s">
        <v>267</v>
      </c>
      <c r="AP13" s="41">
        <v>7</v>
      </c>
      <c r="AQ13" s="165">
        <v>3.5</v>
      </c>
      <c r="AR13" s="41">
        <v>7</v>
      </c>
      <c r="AS13" s="126" t="str">
        <f t="shared" si="6"/>
        <v xml:space="preserve">1200 (L) 800 (l) 1342 (h) </v>
      </c>
      <c r="AT13" s="41">
        <v>9</v>
      </c>
      <c r="AU13" s="37">
        <v>8</v>
      </c>
      <c r="AV13" s="32">
        <f t="shared" si="7"/>
        <v>72</v>
      </c>
      <c r="AW13" s="165">
        <v>252</v>
      </c>
      <c r="AX13" s="152">
        <f t="shared" si="14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1003</v>
      </c>
      <c r="BE13" s="115">
        <v>26</v>
      </c>
      <c r="BF13" s="19" t="s">
        <v>1005</v>
      </c>
      <c r="BG13" s="15" t="s">
        <v>1007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1119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873</v>
      </c>
      <c r="DD13" s="2" t="s">
        <v>872</v>
      </c>
      <c r="DF13" s="1" t="s">
        <v>257</v>
      </c>
      <c r="DG13" s="23" t="s">
        <v>164</v>
      </c>
      <c r="DH13" s="1" t="s">
        <v>257</v>
      </c>
      <c r="DI13" s="23" t="s">
        <v>258</v>
      </c>
      <c r="DJ13" s="1" t="s">
        <v>268</v>
      </c>
      <c r="DK13" s="23" t="s">
        <v>269</v>
      </c>
      <c r="DL13" s="1" t="s">
        <v>169</v>
      </c>
      <c r="DM13" s="59" t="str">
        <f t="shared" si="15"/>
        <v>PF00006</v>
      </c>
      <c r="DO13" s="59" t="s">
        <v>270</v>
      </c>
      <c r="DP13" s="62" t="s">
        <v>857</v>
      </c>
      <c r="DQ13" s="59" t="s">
        <v>170</v>
      </c>
      <c r="DR13" s="59" t="s">
        <v>261</v>
      </c>
      <c r="DS13" s="59" t="s">
        <v>262</v>
      </c>
      <c r="DT13" s="59" t="s">
        <v>940</v>
      </c>
      <c r="DU13" s="59" t="s">
        <v>263</v>
      </c>
      <c r="DV13" s="59" t="s">
        <v>912</v>
      </c>
      <c r="DW13" s="59" t="s">
        <v>173</v>
      </c>
      <c r="DX13" s="59" t="s">
        <v>915</v>
      </c>
      <c r="DY13" s="59" t="s">
        <v>916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3"/>
        <v>PF00006</v>
      </c>
      <c r="EF13" s="66" t="s">
        <v>266</v>
      </c>
      <c r="EG13" s="66" t="s">
        <v>255</v>
      </c>
      <c r="EH13" s="66" t="s">
        <v>1043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271</v>
      </c>
      <c r="B14" s="148" t="s">
        <v>272</v>
      </c>
      <c r="C14" s="37">
        <v>250</v>
      </c>
      <c r="D14" s="158">
        <v>2</v>
      </c>
      <c r="E14" s="15" t="s">
        <v>1030</v>
      </c>
      <c r="F14" s="19" t="s">
        <v>201</v>
      </c>
      <c r="G14" s="15" t="s">
        <v>246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246</v>
      </c>
      <c r="R14" s="15" t="s">
        <v>246</v>
      </c>
      <c r="T14" s="19" t="s">
        <v>133</v>
      </c>
      <c r="U14" s="1" t="s">
        <v>134</v>
      </c>
      <c r="V14" s="23" t="s">
        <v>135</v>
      </c>
      <c r="W14" s="1" t="s">
        <v>247</v>
      </c>
      <c r="X14" s="23" t="s">
        <v>136</v>
      </c>
      <c r="Y14" s="15" t="s">
        <v>273</v>
      </c>
      <c r="Z14" s="19" t="s">
        <v>249</v>
      </c>
      <c r="AA14" s="1" t="s">
        <v>1089</v>
      </c>
      <c r="AB14" s="23" t="s">
        <v>1108</v>
      </c>
      <c r="AC14" s="1" t="s">
        <v>139</v>
      </c>
      <c r="AD14" s="19" t="s">
        <v>978</v>
      </c>
      <c r="AE14" s="1" t="s">
        <v>1100</v>
      </c>
      <c r="AF14" s="23" t="s">
        <v>980</v>
      </c>
      <c r="AG14" s="1" t="s">
        <v>250</v>
      </c>
      <c r="AH14" s="46" t="str">
        <f t="shared" si="4"/>
        <v xml:space="preserve">200 (L) 80 (l) 440 (h) </v>
      </c>
      <c r="AI14" s="1" t="s">
        <v>143</v>
      </c>
      <c r="AJ14" s="32" t="s">
        <v>252</v>
      </c>
      <c r="AK14" s="1" t="s">
        <v>253</v>
      </c>
      <c r="AL14" s="23" t="s">
        <v>254</v>
      </c>
      <c r="AM14" s="1" t="s">
        <v>253</v>
      </c>
      <c r="AN14" s="129" t="str">
        <f t="shared" si="5"/>
        <v xml:space="preserve">312 (L) 250 (l) 149 (h) </v>
      </c>
      <c r="AO14" s="29" t="s">
        <v>275</v>
      </c>
      <c r="AP14" s="41">
        <v>7</v>
      </c>
      <c r="AQ14" s="165">
        <v>3.5</v>
      </c>
      <c r="AR14" s="41">
        <v>7</v>
      </c>
      <c r="AS14" s="126" t="str">
        <f t="shared" si="6"/>
        <v xml:space="preserve">1200 (L) 800 (l) 1342 (h) </v>
      </c>
      <c r="AT14" s="41">
        <v>9</v>
      </c>
      <c r="AU14" s="37">
        <v>8</v>
      </c>
      <c r="AV14" s="32">
        <f t="shared" si="7"/>
        <v>72</v>
      </c>
      <c r="AW14" s="165">
        <v>252</v>
      </c>
      <c r="AX14" s="152">
        <f t="shared" si="14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1003</v>
      </c>
      <c r="BE14" s="115">
        <v>26</v>
      </c>
      <c r="BF14" s="19" t="s">
        <v>1005</v>
      </c>
      <c r="BG14" s="15" t="s">
        <v>1007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1119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873</v>
      </c>
      <c r="DD14" s="2" t="s">
        <v>872</v>
      </c>
      <c r="DF14" s="1" t="s">
        <v>257</v>
      </c>
      <c r="DG14" s="23" t="s">
        <v>276</v>
      </c>
      <c r="DH14" s="1" t="s">
        <v>257</v>
      </c>
      <c r="DI14" s="23" t="s">
        <v>258</v>
      </c>
      <c r="DJ14" s="1" t="s">
        <v>277</v>
      </c>
      <c r="DK14" s="23" t="s">
        <v>278</v>
      </c>
      <c r="DL14" s="1" t="s">
        <v>169</v>
      </c>
      <c r="DM14" s="59" t="str">
        <f t="shared" si="15"/>
        <v>PF00007</v>
      </c>
      <c r="DO14" s="59" t="s">
        <v>279</v>
      </c>
      <c r="DP14" s="62" t="s">
        <v>857</v>
      </c>
      <c r="DQ14" s="59" t="s">
        <v>170</v>
      </c>
      <c r="DR14" s="59" t="s">
        <v>261</v>
      </c>
      <c r="DS14" s="59" t="s">
        <v>262</v>
      </c>
      <c r="DT14" s="59" t="s">
        <v>940</v>
      </c>
      <c r="DU14" s="59" t="s">
        <v>263</v>
      </c>
      <c r="DV14" s="59" t="s">
        <v>912</v>
      </c>
      <c r="DW14" s="59" t="s">
        <v>173</v>
      </c>
      <c r="DX14" s="59" t="s">
        <v>915</v>
      </c>
      <c r="DY14" s="59" t="s">
        <v>916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3"/>
        <v>PF00007</v>
      </c>
      <c r="EF14" s="66" t="s">
        <v>274</v>
      </c>
      <c r="EG14" s="66" t="s">
        <v>255</v>
      </c>
      <c r="EH14" s="66" t="s">
        <v>1043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280</v>
      </c>
      <c r="B15" s="148" t="s">
        <v>281</v>
      </c>
      <c r="C15" s="37">
        <v>500</v>
      </c>
      <c r="D15" s="158">
        <v>1</v>
      </c>
      <c r="E15" s="15" t="s">
        <v>1031</v>
      </c>
      <c r="F15" s="19" t="s">
        <v>202</v>
      </c>
      <c r="G15" s="15" t="s">
        <v>246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246</v>
      </c>
      <c r="R15" s="15" t="s">
        <v>246</v>
      </c>
      <c r="T15" s="19" t="s">
        <v>133</v>
      </c>
      <c r="U15" s="1" t="s">
        <v>134</v>
      </c>
      <c r="V15" s="23" t="s">
        <v>135</v>
      </c>
      <c r="W15" s="1" t="s">
        <v>247</v>
      </c>
      <c r="X15" s="23" t="s">
        <v>136</v>
      </c>
      <c r="Y15" s="15" t="s">
        <v>282</v>
      </c>
      <c r="Z15" s="19" t="s">
        <v>249</v>
      </c>
      <c r="AA15" s="1" t="s">
        <v>1089</v>
      </c>
      <c r="AB15" s="23" t="s">
        <v>1108</v>
      </c>
      <c r="AC15" s="1" t="s">
        <v>139</v>
      </c>
      <c r="AD15" s="19" t="s">
        <v>978</v>
      </c>
      <c r="AE15" s="1" t="s">
        <v>1100</v>
      </c>
      <c r="AF15" s="23" t="s">
        <v>980</v>
      </c>
      <c r="AG15" s="1" t="s">
        <v>250</v>
      </c>
      <c r="AH15" s="46" t="str">
        <f t="shared" si="4"/>
        <v xml:space="preserve">200 (L) 110 (l) 440 (h) </v>
      </c>
      <c r="AI15" s="1" t="s">
        <v>143</v>
      </c>
      <c r="AJ15" s="32" t="s">
        <v>252</v>
      </c>
      <c r="AK15" s="1" t="s">
        <v>253</v>
      </c>
      <c r="AL15" s="23" t="s">
        <v>254</v>
      </c>
      <c r="AM15" s="1" t="s">
        <v>253</v>
      </c>
      <c r="AN15" s="129" t="str">
        <f t="shared" si="5"/>
        <v xml:space="preserve">312 (L) 250 (l) 149 (h) </v>
      </c>
      <c r="AO15" s="29" t="s">
        <v>284</v>
      </c>
      <c r="AP15" s="41">
        <v>7</v>
      </c>
      <c r="AQ15" s="165">
        <v>3.5</v>
      </c>
      <c r="AR15" s="41">
        <v>7</v>
      </c>
      <c r="AS15" s="126" t="str">
        <f t="shared" si="6"/>
        <v xml:space="preserve">1200 (L) 800 (l) 1342 (h) </v>
      </c>
      <c r="AT15" s="41">
        <v>9</v>
      </c>
      <c r="AU15" s="37">
        <v>8</v>
      </c>
      <c r="AV15" s="32">
        <f t="shared" si="7"/>
        <v>72</v>
      </c>
      <c r="AW15" s="165">
        <v>252</v>
      </c>
      <c r="AX15" s="152">
        <f t="shared" si="14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1003</v>
      </c>
      <c r="BE15" s="115">
        <v>26</v>
      </c>
      <c r="BF15" s="19" t="s">
        <v>1005</v>
      </c>
      <c r="BG15" s="15" t="s">
        <v>1007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1119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873</v>
      </c>
      <c r="DD15" s="2" t="s">
        <v>872</v>
      </c>
      <c r="DF15" s="1" t="s">
        <v>257</v>
      </c>
      <c r="DG15" s="23" t="s">
        <v>164</v>
      </c>
      <c r="DH15" s="1" t="s">
        <v>257</v>
      </c>
      <c r="DI15" s="23" t="s">
        <v>258</v>
      </c>
      <c r="DJ15" s="1" t="s">
        <v>285</v>
      </c>
      <c r="DK15" s="23" t="s">
        <v>286</v>
      </c>
      <c r="DL15" s="1" t="s">
        <v>169</v>
      </c>
      <c r="DM15" s="59" t="str">
        <f t="shared" si="15"/>
        <v>PF00008</v>
      </c>
      <c r="DO15" s="59" t="s">
        <v>287</v>
      </c>
      <c r="DP15" s="62" t="s">
        <v>857</v>
      </c>
      <c r="DQ15" s="59" t="s">
        <v>170</v>
      </c>
      <c r="DR15" s="59" t="s">
        <v>261</v>
      </c>
      <c r="DS15" s="59" t="s">
        <v>262</v>
      </c>
      <c r="DT15" s="59" t="s">
        <v>940</v>
      </c>
      <c r="DU15" s="59" t="s">
        <v>263</v>
      </c>
      <c r="DV15" s="59" t="s">
        <v>912</v>
      </c>
      <c r="DW15" s="59" t="s">
        <v>173</v>
      </c>
      <c r="DX15" s="59" t="s">
        <v>915</v>
      </c>
      <c r="DY15" s="59" t="s">
        <v>916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3"/>
        <v>PF00008</v>
      </c>
      <c r="EF15" s="66" t="s">
        <v>283</v>
      </c>
      <c r="EG15" s="66" t="s">
        <v>255</v>
      </c>
      <c r="EH15" s="66" t="s">
        <v>1043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488</v>
      </c>
      <c r="B16" s="148" t="s">
        <v>489</v>
      </c>
      <c r="C16" s="37">
        <v>125</v>
      </c>
      <c r="D16" s="158">
        <v>1</v>
      </c>
      <c r="E16" s="15" t="s">
        <v>1026</v>
      </c>
      <c r="F16" s="19" t="s">
        <v>183</v>
      </c>
      <c r="G16" s="15" t="s">
        <v>405</v>
      </c>
      <c r="H16" s="23" t="s">
        <v>219</v>
      </c>
      <c r="I16" s="1" t="s">
        <v>490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405</v>
      </c>
      <c r="R16" s="15" t="s">
        <v>405</v>
      </c>
      <c r="T16" s="19" t="s">
        <v>133</v>
      </c>
      <c r="U16" s="1" t="s">
        <v>134</v>
      </c>
      <c r="V16" s="23" t="s">
        <v>135</v>
      </c>
      <c r="W16" s="1" t="s">
        <v>491</v>
      </c>
      <c r="X16" s="23" t="s">
        <v>136</v>
      </c>
      <c r="Y16" s="15" t="s">
        <v>183</v>
      </c>
      <c r="Z16" s="19" t="s">
        <v>408</v>
      </c>
      <c r="AA16" s="1" t="s">
        <v>1089</v>
      </c>
      <c r="AB16" s="23" t="s">
        <v>1112</v>
      </c>
      <c r="AC16" s="1" t="s">
        <v>440</v>
      </c>
      <c r="AD16" s="32" t="s">
        <v>1099</v>
      </c>
      <c r="AE16" s="2" t="s">
        <v>829</v>
      </c>
      <c r="AF16" s="23" t="s">
        <v>409</v>
      </c>
      <c r="AG16" s="1" t="s">
        <v>141</v>
      </c>
      <c r="AH16" s="46" t="str">
        <f t="shared" si="4"/>
        <v xml:space="preserve">110 (L) 80 (l) 71 (h) </v>
      </c>
      <c r="AI16" s="1" t="s">
        <v>143</v>
      </c>
      <c r="AJ16" s="32" t="s">
        <v>492</v>
      </c>
      <c r="AK16" s="1" t="s">
        <v>145</v>
      </c>
      <c r="AL16" s="23" t="s">
        <v>991</v>
      </c>
      <c r="AM16" s="1" t="s">
        <v>146</v>
      </c>
      <c r="AN16" s="129" t="str">
        <f t="shared" si="5"/>
        <v xml:space="preserve">231 (L) 200 (l) 90 (h) </v>
      </c>
      <c r="AO16" s="29" t="s">
        <v>494</v>
      </c>
      <c r="AP16" s="41">
        <v>16</v>
      </c>
      <c r="AQ16" s="165">
        <v>2</v>
      </c>
      <c r="AR16" s="41">
        <v>4.8</v>
      </c>
      <c r="AS16" s="126" t="str">
        <f t="shared" si="6"/>
        <v xml:space="preserve">1200 (L) 800 (l) 780 (h) </v>
      </c>
      <c r="AT16" s="41">
        <v>8</v>
      </c>
      <c r="AU16" s="37">
        <v>7</v>
      </c>
      <c r="AV16" s="32">
        <f t="shared" si="7"/>
        <v>56</v>
      </c>
      <c r="AW16" s="165">
        <v>112</v>
      </c>
      <c r="AX16" s="152">
        <f t="shared" si="14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1003</v>
      </c>
      <c r="BE16" s="115">
        <v>26</v>
      </c>
      <c r="BF16" s="19" t="s">
        <v>1005</v>
      </c>
      <c r="BG16" s="15" t="s">
        <v>1007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873</v>
      </c>
      <c r="DD16" s="2" t="s">
        <v>872</v>
      </c>
      <c r="DF16" s="1" t="s">
        <v>495</v>
      </c>
      <c r="DG16" s="23" t="s">
        <v>276</v>
      </c>
      <c r="DH16" s="1" t="s">
        <v>496</v>
      </c>
      <c r="DI16" s="23" t="s">
        <v>418</v>
      </c>
      <c r="DJ16" s="1" t="s">
        <v>497</v>
      </c>
      <c r="DK16" s="23" t="s">
        <v>498</v>
      </c>
      <c r="DL16" s="1" t="s">
        <v>169</v>
      </c>
      <c r="DM16" s="59" t="str">
        <f t="shared" si="15"/>
        <v>PF00053</v>
      </c>
      <c r="DO16" s="59" t="s">
        <v>919</v>
      </c>
      <c r="DP16" s="62" t="s">
        <v>824</v>
      </c>
      <c r="DQ16" s="59" t="s">
        <v>897</v>
      </c>
      <c r="DR16" s="59" t="s">
        <v>926</v>
      </c>
      <c r="DS16" s="59" t="s">
        <v>262</v>
      </c>
      <c r="DT16" s="59" t="s">
        <v>944</v>
      </c>
      <c r="DU16" s="59" t="s">
        <v>826</v>
      </c>
      <c r="DV16" s="59" t="s">
        <v>819</v>
      </c>
      <c r="DW16" s="59" t="s">
        <v>173</v>
      </c>
      <c r="DX16" s="62" t="s">
        <v>821</v>
      </c>
      <c r="DY16" s="59" t="s">
        <v>833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3"/>
        <v>PF00053</v>
      </c>
      <c r="EF16" s="66" t="s">
        <v>410</v>
      </c>
      <c r="EG16" s="66" t="s">
        <v>493</v>
      </c>
      <c r="EH16" s="66" t="s">
        <v>1041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773</v>
      </c>
      <c r="B17" s="148" t="s">
        <v>774</v>
      </c>
      <c r="C17" s="37">
        <v>125</v>
      </c>
      <c r="D17" s="158">
        <v>1</v>
      </c>
      <c r="E17" s="15" t="s">
        <v>1026</v>
      </c>
      <c r="F17" s="19" t="s">
        <v>183</v>
      </c>
      <c r="G17" s="15" t="s">
        <v>405</v>
      </c>
      <c r="H17" s="23" t="s">
        <v>219</v>
      </c>
      <c r="I17" s="1" t="s">
        <v>775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405</v>
      </c>
      <c r="R17" s="15" t="s">
        <v>405</v>
      </c>
      <c r="T17" s="19" t="s">
        <v>133</v>
      </c>
      <c r="U17" s="1" t="s">
        <v>134</v>
      </c>
      <c r="V17" s="23" t="s">
        <v>135</v>
      </c>
      <c r="W17" s="1" t="s">
        <v>491</v>
      </c>
      <c r="X17" s="23" t="s">
        <v>136</v>
      </c>
      <c r="Y17" s="15" t="s">
        <v>183</v>
      </c>
      <c r="Z17" s="19" t="s">
        <v>201</v>
      </c>
      <c r="AA17" s="1" t="s">
        <v>1089</v>
      </c>
      <c r="AB17" s="23" t="s">
        <v>1112</v>
      </c>
      <c r="AC17" s="1" t="s">
        <v>132</v>
      </c>
      <c r="AD17" s="32" t="s">
        <v>1099</v>
      </c>
      <c r="AE17" s="2" t="s">
        <v>829</v>
      </c>
      <c r="AF17" s="23" t="s">
        <v>185</v>
      </c>
      <c r="AG17" s="1" t="s">
        <v>186</v>
      </c>
      <c r="AH17" s="46" t="str">
        <f t="shared" si="4"/>
        <v xml:space="preserve">134 (L) 25 (l) 120 (h) </v>
      </c>
      <c r="AI17" s="1" t="s">
        <v>143</v>
      </c>
      <c r="AJ17" s="32" t="s">
        <v>776</v>
      </c>
      <c r="AK17" s="1" t="s">
        <v>145</v>
      </c>
      <c r="AL17" s="23" t="s">
        <v>991</v>
      </c>
      <c r="AM17" s="1" t="s">
        <v>146</v>
      </c>
      <c r="AN17" s="129" t="str">
        <f t="shared" si="5"/>
        <v xml:space="preserve">315 (L) 260 (l) 165 (h) </v>
      </c>
      <c r="AO17" s="29" t="s">
        <v>778</v>
      </c>
      <c r="AP17" s="41">
        <v>24</v>
      </c>
      <c r="AQ17" s="165">
        <v>3</v>
      </c>
      <c r="AR17" s="41">
        <v>6</v>
      </c>
      <c r="AS17" s="126" t="str">
        <f t="shared" si="6"/>
        <v xml:space="preserve">1200 (L) 800 (l) 1470 (h) </v>
      </c>
      <c r="AT17" s="41">
        <v>11</v>
      </c>
      <c r="AU17" s="37">
        <v>8</v>
      </c>
      <c r="AV17" s="32">
        <f t="shared" si="7"/>
        <v>88</v>
      </c>
      <c r="AW17" s="165">
        <v>264</v>
      </c>
      <c r="AX17" s="152">
        <f t="shared" si="14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1003</v>
      </c>
      <c r="BE17" s="115">
        <v>26</v>
      </c>
      <c r="BF17" s="19" t="s">
        <v>1005</v>
      </c>
      <c r="BG17" s="15" t="s">
        <v>1007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873</v>
      </c>
      <c r="DD17" s="2" t="s">
        <v>872</v>
      </c>
      <c r="DF17" s="1" t="s">
        <v>779</v>
      </c>
      <c r="DG17" s="23" t="s">
        <v>164</v>
      </c>
      <c r="DH17" s="1" t="s">
        <v>780</v>
      </c>
      <c r="DI17" s="23" t="s">
        <v>688</v>
      </c>
      <c r="DJ17" s="1" t="s">
        <v>781</v>
      </c>
      <c r="DK17" s="23" t="s">
        <v>782</v>
      </c>
      <c r="DL17" s="1" t="s">
        <v>169</v>
      </c>
      <c r="DM17" s="59" t="str">
        <f t="shared" si="15"/>
        <v>PMG00125FRETR29C1001</v>
      </c>
      <c r="DO17" s="59" t="s">
        <v>950</v>
      </c>
      <c r="DP17" s="62" t="s">
        <v>824</v>
      </c>
      <c r="DQ17" s="59" t="s">
        <v>897</v>
      </c>
      <c r="DR17" s="59" t="s">
        <v>953</v>
      </c>
      <c r="DS17" s="59" t="s">
        <v>262</v>
      </c>
      <c r="DT17" s="59" t="s">
        <v>948</v>
      </c>
      <c r="DU17" s="59" t="s">
        <v>172</v>
      </c>
      <c r="DV17" s="59" t="s">
        <v>867</v>
      </c>
      <c r="DW17" s="59" t="s">
        <v>173</v>
      </c>
      <c r="DX17" s="62" t="s">
        <v>821</v>
      </c>
      <c r="DY17" s="59" t="s">
        <v>833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3"/>
        <v>PMG00125FRETR29C1001</v>
      </c>
      <c r="EF17" s="66" t="s">
        <v>187</v>
      </c>
      <c r="EG17" s="66" t="s">
        <v>777</v>
      </c>
      <c r="EH17" s="66" t="s">
        <v>1044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478</v>
      </c>
      <c r="B18" s="148" t="s">
        <v>479</v>
      </c>
      <c r="C18" s="37">
        <v>125</v>
      </c>
      <c r="D18" s="158">
        <v>1</v>
      </c>
      <c r="E18" s="15" t="s">
        <v>1026</v>
      </c>
      <c r="F18" s="19" t="s">
        <v>183</v>
      </c>
      <c r="G18" s="15" t="s">
        <v>480</v>
      </c>
      <c r="H18" s="23" t="s">
        <v>181</v>
      </c>
      <c r="I18" s="1" t="s">
        <v>406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480</v>
      </c>
      <c r="R18" s="15" t="s">
        <v>480</v>
      </c>
      <c r="T18" s="19" t="s">
        <v>133</v>
      </c>
      <c r="U18" s="1" t="s">
        <v>134</v>
      </c>
      <c r="V18" s="23" t="s">
        <v>407</v>
      </c>
      <c r="W18" s="1" t="s">
        <v>224</v>
      </c>
      <c r="X18" s="23" t="s">
        <v>136</v>
      </c>
      <c r="Y18" s="15" t="s">
        <v>183</v>
      </c>
      <c r="Z18" s="19" t="s">
        <v>339</v>
      </c>
      <c r="AA18" s="1" t="s">
        <v>1092</v>
      </c>
      <c r="AB18" s="23" t="s">
        <v>1110</v>
      </c>
      <c r="AC18" s="1" t="s">
        <v>440</v>
      </c>
      <c r="AD18" s="19" t="s">
        <v>978</v>
      </c>
      <c r="AE18" s="1" t="s">
        <v>1105</v>
      </c>
      <c r="AF18" s="23" t="s">
        <v>409</v>
      </c>
      <c r="AG18" s="1" t="s">
        <v>141</v>
      </c>
      <c r="AH18" s="46" t="str">
        <f t="shared" si="4"/>
        <v xml:space="preserve">110 (L) 95 (l) 80 (h) </v>
      </c>
      <c r="AI18" s="1" t="s">
        <v>143</v>
      </c>
      <c r="AJ18" s="32" t="s">
        <v>481</v>
      </c>
      <c r="AK18" s="1" t="s">
        <v>145</v>
      </c>
      <c r="AL18" s="23" t="s">
        <v>991</v>
      </c>
      <c r="AM18" s="1" t="s">
        <v>146</v>
      </c>
      <c r="AN18" s="129" t="str">
        <f t="shared" si="5"/>
        <v xml:space="preserve">230 (L) 200 (l) 85 (h) </v>
      </c>
      <c r="AO18" s="29" t="s">
        <v>482</v>
      </c>
      <c r="AP18" s="41">
        <v>4</v>
      </c>
      <c r="AQ18" s="165">
        <v>0.5</v>
      </c>
      <c r="AR18" s="41">
        <v>1.6</v>
      </c>
      <c r="AS18" s="126" t="str">
        <f t="shared" si="6"/>
        <v xml:space="preserve">1200 (L) 800 (l) 1085 (h) </v>
      </c>
      <c r="AT18" s="41">
        <v>20</v>
      </c>
      <c r="AU18" s="37">
        <v>11</v>
      </c>
      <c r="AV18" s="32">
        <f t="shared" si="7"/>
        <v>220</v>
      </c>
      <c r="AW18" s="165">
        <v>110</v>
      </c>
      <c r="AX18" s="152">
        <f t="shared" si="14"/>
        <v>352</v>
      </c>
      <c r="AY18" s="1" t="s">
        <v>344</v>
      </c>
      <c r="AZ18" s="23" t="s">
        <v>150</v>
      </c>
      <c r="BA18" s="1" t="s">
        <v>414</v>
      </c>
      <c r="BB18" s="23" t="s">
        <v>152</v>
      </c>
      <c r="BC18" s="15" t="s">
        <v>153</v>
      </c>
      <c r="BD18" s="19" t="s">
        <v>1003</v>
      </c>
      <c r="BE18" s="115">
        <v>27</v>
      </c>
      <c r="BF18" s="19" t="s">
        <v>1005</v>
      </c>
      <c r="BG18" s="15" t="s">
        <v>1007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1077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873</v>
      </c>
      <c r="DD18" s="2" t="s">
        <v>872</v>
      </c>
      <c r="DF18" s="1" t="s">
        <v>483</v>
      </c>
      <c r="DG18" s="23" t="s">
        <v>416</v>
      </c>
      <c r="DH18" s="1" t="s">
        <v>484</v>
      </c>
      <c r="DI18" s="23" t="s">
        <v>362</v>
      </c>
      <c r="DJ18" s="1" t="s">
        <v>485</v>
      </c>
      <c r="DK18" s="23" t="s">
        <v>486</v>
      </c>
      <c r="DL18" s="1" t="s">
        <v>169</v>
      </c>
      <c r="DM18" s="59" t="str">
        <f t="shared" si="15"/>
        <v>PF00052</v>
      </c>
      <c r="DO18" s="59" t="s">
        <v>487</v>
      </c>
      <c r="DP18" s="62" t="s">
        <v>840</v>
      </c>
      <c r="DQ18" s="59" t="s">
        <v>825</v>
      </c>
      <c r="DR18" s="59" t="s">
        <v>837</v>
      </c>
      <c r="DS18" s="59" t="s">
        <v>842</v>
      </c>
      <c r="DT18" s="59" t="s">
        <v>943</v>
      </c>
      <c r="DU18" s="59" t="s">
        <v>818</v>
      </c>
      <c r="DV18" s="59" t="s">
        <v>819</v>
      </c>
      <c r="DW18" s="59" t="s">
        <v>173</v>
      </c>
      <c r="DX18" s="62" t="s">
        <v>821</v>
      </c>
      <c r="DY18" s="59" t="s">
        <v>833</v>
      </c>
      <c r="DZ18" s="62" t="s">
        <v>352</v>
      </c>
      <c r="EA18" s="62" t="s">
        <v>175</v>
      </c>
      <c r="EB18" s="62" t="s">
        <v>176</v>
      </c>
      <c r="EC18" s="62" t="s">
        <v>177</v>
      </c>
      <c r="EE18" s="66" t="str">
        <f t="shared" si="3"/>
        <v>PF00052</v>
      </c>
      <c r="EF18" s="66" t="s">
        <v>340</v>
      </c>
      <c r="EG18" s="66" t="s">
        <v>461</v>
      </c>
      <c r="EH18" s="66" t="s">
        <v>1045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499</v>
      </c>
      <c r="B19" s="148" t="s">
        <v>500</v>
      </c>
      <c r="C19" s="37">
        <v>125</v>
      </c>
      <c r="D19" s="158">
        <v>1</v>
      </c>
      <c r="E19" s="15" t="s">
        <v>1026</v>
      </c>
      <c r="F19" s="19" t="s">
        <v>183</v>
      </c>
      <c r="G19" s="15" t="s">
        <v>480</v>
      </c>
      <c r="H19" s="23" t="s">
        <v>181</v>
      </c>
      <c r="I19" s="1" t="s">
        <v>406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480</v>
      </c>
      <c r="R19" s="15" t="s">
        <v>480</v>
      </c>
      <c r="T19" s="19" t="s">
        <v>133</v>
      </c>
      <c r="U19" s="1" t="s">
        <v>134</v>
      </c>
      <c r="V19" s="23" t="s">
        <v>407</v>
      </c>
      <c r="W19" s="1" t="s">
        <v>224</v>
      </c>
      <c r="X19" s="23" t="s">
        <v>136</v>
      </c>
      <c r="Y19" s="15" t="s">
        <v>183</v>
      </c>
      <c r="Z19" s="19" t="s">
        <v>339</v>
      </c>
      <c r="AA19" s="1" t="s">
        <v>1092</v>
      </c>
      <c r="AB19" s="23" t="s">
        <v>1110</v>
      </c>
      <c r="AC19" s="1" t="s">
        <v>132</v>
      </c>
      <c r="AD19" s="19" t="s">
        <v>978</v>
      </c>
      <c r="AE19" s="1" t="s">
        <v>1105</v>
      </c>
      <c r="AF19" s="23" t="s">
        <v>409</v>
      </c>
      <c r="AG19" s="1" t="s">
        <v>141</v>
      </c>
      <c r="AH19" s="46" t="str">
        <f t="shared" si="4"/>
        <v xml:space="preserve">110 (L) 95 (l) 80 (h) </v>
      </c>
      <c r="AI19" s="1" t="s">
        <v>143</v>
      </c>
      <c r="AJ19" s="32" t="s">
        <v>481</v>
      </c>
      <c r="AK19" s="1" t="s">
        <v>145</v>
      </c>
      <c r="AL19" s="23" t="s">
        <v>991</v>
      </c>
      <c r="AM19" s="1" t="s">
        <v>146</v>
      </c>
      <c r="AN19" s="129" t="str">
        <f t="shared" si="5"/>
        <v xml:space="preserve">380 (L) 230 (l) 100 (h) </v>
      </c>
      <c r="AO19" s="29" t="s">
        <v>501</v>
      </c>
      <c r="AP19" s="41">
        <v>8</v>
      </c>
      <c r="AQ19" s="165">
        <v>1</v>
      </c>
      <c r="AR19" s="41">
        <v>3.2</v>
      </c>
      <c r="AS19" s="126" t="str">
        <f t="shared" si="6"/>
        <v xml:space="preserve">1200 (L) 800 (l) 1150 (h) </v>
      </c>
      <c r="AT19" s="41">
        <v>10</v>
      </c>
      <c r="AU19" s="37">
        <v>10</v>
      </c>
      <c r="AV19" s="32">
        <f t="shared" si="7"/>
        <v>100</v>
      </c>
      <c r="AW19" s="165">
        <v>100</v>
      </c>
      <c r="AX19" s="152">
        <f t="shared" si="14"/>
        <v>320</v>
      </c>
      <c r="AY19" s="1" t="s">
        <v>344</v>
      </c>
      <c r="AZ19" s="23" t="s">
        <v>150</v>
      </c>
      <c r="BA19" s="1" t="s">
        <v>414</v>
      </c>
      <c r="BB19" s="23" t="s">
        <v>152</v>
      </c>
      <c r="BC19" s="15" t="s">
        <v>153</v>
      </c>
      <c r="BD19" s="19" t="s">
        <v>1003</v>
      </c>
      <c r="BE19" s="115">
        <v>27</v>
      </c>
      <c r="BF19" s="19" t="s">
        <v>1005</v>
      </c>
      <c r="BG19" s="15" t="s">
        <v>1007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1077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873</v>
      </c>
      <c r="DD19" s="2" t="s">
        <v>872</v>
      </c>
      <c r="DF19" s="1" t="s">
        <v>483</v>
      </c>
      <c r="DG19" s="23" t="s">
        <v>416</v>
      </c>
      <c r="DH19" s="1" t="s">
        <v>484</v>
      </c>
      <c r="DI19" s="23" t="s">
        <v>349</v>
      </c>
      <c r="DJ19" s="1" t="s">
        <v>502</v>
      </c>
      <c r="DK19" s="23" t="s">
        <v>503</v>
      </c>
      <c r="DL19" s="1" t="s">
        <v>169</v>
      </c>
      <c r="DM19" s="59" t="str">
        <f t="shared" si="15"/>
        <v>PF00054</v>
      </c>
      <c r="DO19" s="59" t="s">
        <v>504</v>
      </c>
      <c r="DP19" s="62" t="s">
        <v>840</v>
      </c>
      <c r="DQ19" s="59" t="s">
        <v>825</v>
      </c>
      <c r="DR19" s="59" t="s">
        <v>837</v>
      </c>
      <c r="DS19" s="59" t="s">
        <v>842</v>
      </c>
      <c r="DT19" s="59" t="s">
        <v>943</v>
      </c>
      <c r="DU19" s="59" t="s">
        <v>818</v>
      </c>
      <c r="DV19" s="59" t="s">
        <v>819</v>
      </c>
      <c r="DW19" s="59" t="s">
        <v>173</v>
      </c>
      <c r="DX19" s="62" t="s">
        <v>821</v>
      </c>
      <c r="DY19" s="59" t="s">
        <v>833</v>
      </c>
      <c r="DZ19" s="62" t="s">
        <v>352</v>
      </c>
      <c r="EA19" s="62" t="s">
        <v>175</v>
      </c>
      <c r="EB19" s="62" t="s">
        <v>176</v>
      </c>
      <c r="EC19" s="62" t="s">
        <v>177</v>
      </c>
      <c r="EE19" s="66" t="str">
        <f t="shared" si="3"/>
        <v>PF00054</v>
      </c>
      <c r="EF19" s="66" t="s">
        <v>340</v>
      </c>
      <c r="EG19" s="66" t="s">
        <v>342</v>
      </c>
      <c r="EH19" s="66" t="s">
        <v>1046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45" customHeight="1">
      <c r="A20" s="144" t="s">
        <v>403</v>
      </c>
      <c r="B20" s="148" t="s">
        <v>404</v>
      </c>
      <c r="C20" s="37">
        <v>125</v>
      </c>
      <c r="D20" s="158">
        <v>1</v>
      </c>
      <c r="E20" s="15" t="s">
        <v>1026</v>
      </c>
      <c r="F20" s="19" t="s">
        <v>183</v>
      </c>
      <c r="G20" s="15" t="s">
        <v>405</v>
      </c>
      <c r="H20" s="23" t="s">
        <v>219</v>
      </c>
      <c r="I20" s="1" t="s">
        <v>406</v>
      </c>
      <c r="J20" s="23" t="s">
        <v>130</v>
      </c>
      <c r="K20" s="48">
        <v>45962</v>
      </c>
      <c r="L20" s="19">
        <v>11</v>
      </c>
      <c r="N20" s="15" t="s">
        <v>131</v>
      </c>
      <c r="O20" s="23" t="s">
        <v>132</v>
      </c>
      <c r="P20" s="15" t="str">
        <f t="shared" si="13"/>
        <v>365 GG</v>
      </c>
      <c r="Q20" s="19" t="s">
        <v>405</v>
      </c>
      <c r="R20" s="15" t="s">
        <v>405</v>
      </c>
      <c r="T20" s="19" t="s">
        <v>133</v>
      </c>
      <c r="U20" s="1" t="s">
        <v>134</v>
      </c>
      <c r="V20" s="23" t="s">
        <v>407</v>
      </c>
      <c r="W20" s="1" t="s">
        <v>224</v>
      </c>
      <c r="X20" s="23" t="s">
        <v>136</v>
      </c>
      <c r="Y20" s="15" t="s">
        <v>183</v>
      </c>
      <c r="Z20" s="19" t="s">
        <v>408</v>
      </c>
      <c r="AA20" s="1" t="s">
        <v>1092</v>
      </c>
      <c r="AB20" s="23" t="s">
        <v>1110</v>
      </c>
      <c r="AC20" s="1" t="s">
        <v>132</v>
      </c>
      <c r="AD20" s="32" t="s">
        <v>1099</v>
      </c>
      <c r="AE20" s="2" t="s">
        <v>829</v>
      </c>
      <c r="AF20" s="23" t="s">
        <v>409</v>
      </c>
      <c r="AG20" s="1" t="s">
        <v>141</v>
      </c>
      <c r="AH20" s="46" t="str">
        <f t="shared" si="4"/>
        <v xml:space="preserve">110 (L) 80 (l) 71 (h) </v>
      </c>
      <c r="AI20" s="1" t="s">
        <v>143</v>
      </c>
      <c r="AJ20" s="32" t="s">
        <v>411</v>
      </c>
      <c r="AK20" s="1" t="s">
        <v>145</v>
      </c>
      <c r="AL20" s="23" t="s">
        <v>991</v>
      </c>
      <c r="AM20" s="1" t="s">
        <v>146</v>
      </c>
      <c r="AN20" s="129" t="str">
        <f t="shared" si="5"/>
        <v xml:space="preserve">233 (L) 200 (l) 90 (h) </v>
      </c>
      <c r="AO20" s="29" t="s">
        <v>413</v>
      </c>
      <c r="AP20" s="41">
        <v>16</v>
      </c>
      <c r="AQ20" s="165">
        <v>2</v>
      </c>
      <c r="AR20" s="41">
        <v>4.8</v>
      </c>
      <c r="AS20" s="126" t="str">
        <f t="shared" si="6"/>
        <v xml:space="preserve">1200 (L) 800 (l) 780 (h) </v>
      </c>
      <c r="AT20" s="41">
        <v>8</v>
      </c>
      <c r="AU20" s="37">
        <v>7</v>
      </c>
      <c r="AV20" s="32">
        <f t="shared" si="7"/>
        <v>56</v>
      </c>
      <c r="AW20" s="165">
        <v>112</v>
      </c>
      <c r="AX20" s="152">
        <f t="shared" si="14"/>
        <v>268.8</v>
      </c>
      <c r="AY20" s="1" t="s">
        <v>344</v>
      </c>
      <c r="AZ20" s="23" t="s">
        <v>150</v>
      </c>
      <c r="BA20" s="1" t="s">
        <v>414</v>
      </c>
      <c r="BB20" s="23" t="s">
        <v>152</v>
      </c>
      <c r="BC20" s="15" t="s">
        <v>153</v>
      </c>
      <c r="BD20" s="19" t="s">
        <v>1003</v>
      </c>
      <c r="BE20" s="115">
        <v>27</v>
      </c>
      <c r="BF20" s="19" t="s">
        <v>1005</v>
      </c>
      <c r="BG20" s="15" t="s">
        <v>1007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1087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</v>
      </c>
      <c r="BT20" s="32">
        <v>0.65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873</v>
      </c>
      <c r="DD20" s="2" t="s">
        <v>872</v>
      </c>
      <c r="DF20" s="1" t="s">
        <v>415</v>
      </c>
      <c r="DG20" s="23" t="s">
        <v>416</v>
      </c>
      <c r="DH20" s="1" t="s">
        <v>417</v>
      </c>
      <c r="DI20" s="23" t="s">
        <v>418</v>
      </c>
      <c r="DJ20" s="1" t="s">
        <v>419</v>
      </c>
      <c r="DK20" s="23" t="s">
        <v>420</v>
      </c>
      <c r="DL20" s="1" t="s">
        <v>169</v>
      </c>
      <c r="DM20" s="59" t="str">
        <f t="shared" si="15"/>
        <v>PF00041</v>
      </c>
      <c r="DO20" s="59" t="s">
        <v>823</v>
      </c>
      <c r="DP20" s="62" t="s">
        <v>841</v>
      </c>
      <c r="DQ20" s="59" t="s">
        <v>825</v>
      </c>
      <c r="DR20" s="59" t="s">
        <v>837</v>
      </c>
      <c r="DS20" s="59" t="s">
        <v>842</v>
      </c>
      <c r="DT20" s="59" t="s">
        <v>943</v>
      </c>
      <c r="DU20" s="59" t="s">
        <v>826</v>
      </c>
      <c r="DV20" s="59" t="s">
        <v>819</v>
      </c>
      <c r="DW20" s="59" t="s">
        <v>173</v>
      </c>
      <c r="DX20" s="62" t="s">
        <v>821</v>
      </c>
      <c r="DY20" s="59" t="s">
        <v>833</v>
      </c>
      <c r="DZ20" s="62" t="s">
        <v>352</v>
      </c>
      <c r="EA20" s="62" t="s">
        <v>175</v>
      </c>
      <c r="EB20" s="62" t="s">
        <v>176</v>
      </c>
      <c r="EC20" s="62" t="s">
        <v>177</v>
      </c>
      <c r="EE20" s="66" t="str">
        <f t="shared" si="3"/>
        <v>PF00041</v>
      </c>
      <c r="EF20" s="66" t="s">
        <v>410</v>
      </c>
      <c r="EG20" s="66" t="s">
        <v>412</v>
      </c>
      <c r="EH20" s="66" t="s">
        <v>1041</v>
      </c>
      <c r="EI20" s="76">
        <v>110</v>
      </c>
      <c r="EJ20" s="76">
        <v>80</v>
      </c>
      <c r="EK20" s="76">
        <v>71</v>
      </c>
      <c r="EL20" s="76">
        <v>233</v>
      </c>
      <c r="EM20" s="76">
        <v>200</v>
      </c>
      <c r="EN20" s="76">
        <v>90</v>
      </c>
      <c r="EO20" s="72">
        <v>1200</v>
      </c>
      <c r="EP20" s="72">
        <v>800</v>
      </c>
      <c r="EQ20" s="77">
        <v>780</v>
      </c>
    </row>
    <row r="21" spans="1:147" ht="17.45" customHeight="1">
      <c r="A21" s="144" t="s">
        <v>353</v>
      </c>
      <c r="B21" s="148" t="s">
        <v>354</v>
      </c>
      <c r="C21" s="37">
        <v>10</v>
      </c>
      <c r="D21" s="158">
        <v>12</v>
      </c>
      <c r="E21" s="15" t="s">
        <v>1028</v>
      </c>
      <c r="F21" s="19" t="s">
        <v>355</v>
      </c>
      <c r="G21" s="15" t="s">
        <v>127</v>
      </c>
      <c r="H21" s="23" t="s">
        <v>128</v>
      </c>
      <c r="I21" s="1" t="s">
        <v>129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25 GG</v>
      </c>
      <c r="Q21" s="19" t="s">
        <v>336</v>
      </c>
      <c r="R21" s="15" t="s">
        <v>827</v>
      </c>
      <c r="T21" s="19" t="s">
        <v>133</v>
      </c>
      <c r="U21" s="1" t="s">
        <v>134</v>
      </c>
      <c r="V21" s="23" t="s">
        <v>135</v>
      </c>
      <c r="W21" s="1" t="s">
        <v>247</v>
      </c>
      <c r="X21" s="23" t="s">
        <v>136</v>
      </c>
      <c r="Y21" s="15" t="s">
        <v>137</v>
      </c>
      <c r="Z21" s="19" t="s">
        <v>138</v>
      </c>
      <c r="AA21" s="1" t="s">
        <v>1089</v>
      </c>
      <c r="AB21" s="23" t="s">
        <v>1108</v>
      </c>
      <c r="AC21" s="1" t="s">
        <v>139</v>
      </c>
      <c r="AD21" s="19" t="s">
        <v>978</v>
      </c>
      <c r="AE21" s="1" t="s">
        <v>1101</v>
      </c>
      <c r="AF21" s="23" t="s">
        <v>140</v>
      </c>
      <c r="AG21" s="1" t="s">
        <v>141</v>
      </c>
      <c r="AH21" s="46" t="str">
        <f t="shared" si="4"/>
        <v xml:space="preserve">110 (L) 80 (l) 70 (h) </v>
      </c>
      <c r="AI21" s="1" t="s">
        <v>143</v>
      </c>
      <c r="AJ21" s="32" t="s">
        <v>356</v>
      </c>
      <c r="AK21" s="1" t="s">
        <v>145</v>
      </c>
      <c r="AL21" s="23" t="s">
        <v>991</v>
      </c>
      <c r="AM21" s="1" t="s">
        <v>146</v>
      </c>
      <c r="AN21" s="129" t="str">
        <f t="shared" si="5"/>
        <v xml:space="preserve">230 (L) 200 (l) 90 (h) </v>
      </c>
      <c r="AO21" s="29" t="s">
        <v>358</v>
      </c>
      <c r="AP21" s="41">
        <v>4</v>
      </c>
      <c r="AQ21" s="165">
        <v>0.48</v>
      </c>
      <c r="AR21" s="41">
        <v>1.38</v>
      </c>
      <c r="AS21" s="126" t="str">
        <f t="shared" si="6"/>
        <v xml:space="preserve">1200 (L) 800 (l) 1140 (h) </v>
      </c>
      <c r="AT21" s="41">
        <v>18</v>
      </c>
      <c r="AU21" s="37">
        <v>11</v>
      </c>
      <c r="AV21" s="32">
        <f t="shared" si="7"/>
        <v>198</v>
      </c>
      <c r="AW21" s="165">
        <v>95.04</v>
      </c>
      <c r="AX21" s="152">
        <f t="shared" si="14"/>
        <v>273.23999999999995</v>
      </c>
      <c r="AY21" s="1" t="s">
        <v>149</v>
      </c>
      <c r="AZ21" s="23" t="s">
        <v>150</v>
      </c>
      <c r="BA21" s="1" t="s">
        <v>151</v>
      </c>
      <c r="BB21" s="23" t="s">
        <v>152</v>
      </c>
      <c r="BC21" s="15" t="s">
        <v>153</v>
      </c>
      <c r="BD21" s="19" t="s">
        <v>1003</v>
      </c>
      <c r="BE21" s="115">
        <v>26</v>
      </c>
      <c r="BF21" s="19" t="s">
        <v>1005</v>
      </c>
      <c r="BG21" s="15" t="s">
        <v>1007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1082</v>
      </c>
      <c r="BN21" s="41">
        <v>261</v>
      </c>
      <c r="BO21" s="37">
        <v>23</v>
      </c>
      <c r="BP21" s="41">
        <v>15</v>
      </c>
      <c r="BQ21" s="115">
        <v>0.6</v>
      </c>
      <c r="BR21" s="116">
        <v>0.6</v>
      </c>
      <c r="BS21" s="115">
        <v>13</v>
      </c>
      <c r="BT21" s="32">
        <v>0.63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873</v>
      </c>
      <c r="DD21" s="2" t="s">
        <v>872</v>
      </c>
      <c r="DE21" s="23" t="s">
        <v>318</v>
      </c>
      <c r="DF21" s="1" t="s">
        <v>359</v>
      </c>
      <c r="DG21" s="23" t="s">
        <v>360</v>
      </c>
      <c r="DH21" s="1" t="s">
        <v>361</v>
      </c>
      <c r="DI21" s="23" t="s">
        <v>362</v>
      </c>
      <c r="DJ21" s="1" t="s">
        <v>363</v>
      </c>
      <c r="DK21" s="23" t="s">
        <v>364</v>
      </c>
      <c r="DL21" s="1" t="s">
        <v>169</v>
      </c>
      <c r="DM21" s="59" t="str">
        <f t="shared" si="15"/>
        <v>PF00033</v>
      </c>
      <c r="DO21" s="59" t="s">
        <v>902</v>
      </c>
      <c r="DP21" s="62" t="s">
        <v>824</v>
      </c>
      <c r="DQ21" s="59" t="s">
        <v>170</v>
      </c>
      <c r="DR21" s="59" t="s">
        <v>261</v>
      </c>
      <c r="DS21" s="59" t="s">
        <v>262</v>
      </c>
      <c r="DT21" s="59" t="s">
        <v>940</v>
      </c>
      <c r="DU21" s="59" t="s">
        <v>172</v>
      </c>
      <c r="DV21" s="59" t="s">
        <v>819</v>
      </c>
      <c r="DW21" s="59" t="s">
        <v>173</v>
      </c>
      <c r="DX21" s="62" t="s">
        <v>821</v>
      </c>
      <c r="DY21" s="59" t="s">
        <v>833</v>
      </c>
      <c r="DZ21" s="62" t="s">
        <v>174</v>
      </c>
      <c r="EA21" s="62" t="s">
        <v>175</v>
      </c>
      <c r="EB21" s="62" t="s">
        <v>176</v>
      </c>
      <c r="EC21" s="62" t="s">
        <v>177</v>
      </c>
      <c r="EE21" s="66" t="str">
        <f t="shared" si="3"/>
        <v>PF00033</v>
      </c>
      <c r="EF21" s="66" t="s">
        <v>142</v>
      </c>
      <c r="EG21" s="66" t="s">
        <v>357</v>
      </c>
      <c r="EH21" s="66" t="s">
        <v>1047</v>
      </c>
      <c r="EI21" s="76">
        <v>110</v>
      </c>
      <c r="EJ21" s="76">
        <v>80</v>
      </c>
      <c r="EK21" s="76">
        <v>70</v>
      </c>
      <c r="EL21" s="76">
        <v>230</v>
      </c>
      <c r="EM21" s="76">
        <v>200</v>
      </c>
      <c r="EN21" s="76">
        <v>90</v>
      </c>
      <c r="EO21" s="72">
        <v>1200</v>
      </c>
      <c r="EP21" s="72">
        <v>800</v>
      </c>
      <c r="EQ21" s="77">
        <v>1140</v>
      </c>
    </row>
    <row r="22" spans="1:147" ht="17.45" customHeight="1">
      <c r="A22" s="144" t="s">
        <v>997</v>
      </c>
      <c r="B22" s="148" t="s">
        <v>451</v>
      </c>
      <c r="C22" s="37">
        <v>125</v>
      </c>
      <c r="D22" s="158">
        <v>1</v>
      </c>
      <c r="E22" s="15" t="s">
        <v>1026</v>
      </c>
      <c r="F22" s="19" t="s">
        <v>183</v>
      </c>
      <c r="G22" s="15" t="s">
        <v>127</v>
      </c>
      <c r="H22" s="23" t="s">
        <v>181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336</v>
      </c>
      <c r="R22" s="15" t="s">
        <v>827</v>
      </c>
      <c r="T22" s="19" t="s">
        <v>133</v>
      </c>
      <c r="U22" s="1" t="s">
        <v>134</v>
      </c>
      <c r="V22" s="23" t="s">
        <v>135</v>
      </c>
      <c r="W22" s="1" t="s">
        <v>247</v>
      </c>
      <c r="X22" s="23" t="s">
        <v>136</v>
      </c>
      <c r="Y22" s="15" t="s">
        <v>183</v>
      </c>
      <c r="Z22" s="19" t="s">
        <v>184</v>
      </c>
      <c r="AA22" s="1" t="s">
        <v>1089</v>
      </c>
      <c r="AB22" s="23" t="s">
        <v>1108</v>
      </c>
      <c r="AC22" s="1" t="s">
        <v>139</v>
      </c>
      <c r="AD22" s="19" t="s">
        <v>978</v>
      </c>
      <c r="AE22" s="1" t="s">
        <v>1101</v>
      </c>
      <c r="AF22" s="23" t="s">
        <v>185</v>
      </c>
      <c r="AG22" s="1" t="s">
        <v>186</v>
      </c>
      <c r="AH22" s="46" t="str">
        <f t="shared" si="4"/>
        <v xml:space="preserve">134 (L) 25 (l) 120 (h) </v>
      </c>
      <c r="AI22" s="1" t="s">
        <v>143</v>
      </c>
      <c r="AJ22" s="32" t="s">
        <v>452</v>
      </c>
      <c r="AK22" s="1" t="s">
        <v>145</v>
      </c>
      <c r="AL22" s="23" t="s">
        <v>991</v>
      </c>
      <c r="AM22" s="1" t="s">
        <v>146</v>
      </c>
      <c r="AN22" s="129" t="str">
        <f t="shared" si="5"/>
        <v xml:space="preserve">230 (L) 200 (l) 85 (h) </v>
      </c>
      <c r="AO22" s="29" t="s">
        <v>454</v>
      </c>
      <c r="AP22" s="41">
        <v>6</v>
      </c>
      <c r="AQ22" s="165">
        <v>0.75</v>
      </c>
      <c r="AR22" s="41">
        <v>1.56</v>
      </c>
      <c r="AS22" s="126" t="str">
        <f t="shared" si="6"/>
        <v xml:space="preserve">1200 (L) 800 (l) 1085 (h) </v>
      </c>
      <c r="AT22" s="41">
        <v>20</v>
      </c>
      <c r="AU22" s="37">
        <v>11</v>
      </c>
      <c r="AV22" s="32">
        <f t="shared" si="7"/>
        <v>220</v>
      </c>
      <c r="AW22" s="165">
        <v>165</v>
      </c>
      <c r="AX22" s="152">
        <f t="shared" si="14"/>
        <v>343.2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1003</v>
      </c>
      <c r="BE22" s="115">
        <v>26</v>
      </c>
      <c r="BF22" s="19" t="s">
        <v>1005</v>
      </c>
      <c r="BG22" s="15" t="s">
        <v>1007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873</v>
      </c>
      <c r="DD22" s="2" t="s">
        <v>872</v>
      </c>
      <c r="DE22" s="23" t="s">
        <v>318</v>
      </c>
      <c r="DF22" s="1" t="s">
        <v>455</v>
      </c>
      <c r="DG22" s="23" t="s">
        <v>276</v>
      </c>
      <c r="DH22" s="1" t="s">
        <v>456</v>
      </c>
      <c r="DI22" s="23" t="s">
        <v>362</v>
      </c>
      <c r="DJ22" s="1" t="s">
        <v>457</v>
      </c>
      <c r="DK22" s="23" t="s">
        <v>458</v>
      </c>
      <c r="DL22" s="1" t="s">
        <v>169</v>
      </c>
      <c r="DM22" s="59" t="str">
        <f t="shared" si="15"/>
        <v>PF00046</v>
      </c>
      <c r="DO22" s="59" t="s">
        <v>903</v>
      </c>
      <c r="DP22" s="62" t="s">
        <v>824</v>
      </c>
      <c r="DQ22" s="59" t="s">
        <v>170</v>
      </c>
      <c r="DR22" s="59" t="s">
        <v>261</v>
      </c>
      <c r="DS22" s="59" t="s">
        <v>262</v>
      </c>
      <c r="DT22" s="59" t="s">
        <v>940</v>
      </c>
      <c r="DU22" s="59" t="s">
        <v>172</v>
      </c>
      <c r="DV22" s="59" t="s">
        <v>867</v>
      </c>
      <c r="DW22" s="59" t="s">
        <v>173</v>
      </c>
      <c r="DX22" s="62" t="s">
        <v>821</v>
      </c>
      <c r="DY22" s="59" t="s">
        <v>833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3"/>
        <v>PF00046</v>
      </c>
      <c r="EF22" s="66" t="s">
        <v>187</v>
      </c>
      <c r="EG22" s="66" t="s">
        <v>453</v>
      </c>
      <c r="EH22" s="66" t="s">
        <v>1045</v>
      </c>
      <c r="EI22" s="76">
        <v>134</v>
      </c>
      <c r="EJ22" s="76">
        <v>25</v>
      </c>
      <c r="EK22" s="76">
        <v>120</v>
      </c>
      <c r="EL22" s="76">
        <v>230</v>
      </c>
      <c r="EM22" s="76">
        <v>200</v>
      </c>
      <c r="EN22" s="76">
        <v>85</v>
      </c>
      <c r="EO22" s="72">
        <v>1200</v>
      </c>
      <c r="EP22" s="72">
        <v>800</v>
      </c>
      <c r="EQ22" s="77">
        <v>1085</v>
      </c>
    </row>
    <row r="23" spans="1:147" ht="17.45" customHeight="1">
      <c r="A23" s="144" t="s">
        <v>998</v>
      </c>
      <c r="B23" s="148" t="s">
        <v>467</v>
      </c>
      <c r="C23" s="37">
        <v>125</v>
      </c>
      <c r="D23" s="158">
        <v>1</v>
      </c>
      <c r="E23" s="15" t="s">
        <v>1026</v>
      </c>
      <c r="F23" s="19" t="s">
        <v>183</v>
      </c>
      <c r="G23" s="15" t="s">
        <v>127</v>
      </c>
      <c r="H23" s="23" t="s">
        <v>181</v>
      </c>
      <c r="I23" s="1" t="s">
        <v>182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336</v>
      </c>
      <c r="R23" s="15" t="s">
        <v>827</v>
      </c>
      <c r="T23" s="19" t="s">
        <v>133</v>
      </c>
      <c r="U23" s="1" t="s">
        <v>134</v>
      </c>
      <c r="V23" s="23" t="s">
        <v>135</v>
      </c>
      <c r="W23" s="1" t="s">
        <v>1080</v>
      </c>
      <c r="X23" s="23" t="s">
        <v>136</v>
      </c>
      <c r="Y23" s="15" t="s">
        <v>183</v>
      </c>
      <c r="Z23" s="19" t="s">
        <v>184</v>
      </c>
      <c r="AA23" s="1" t="s">
        <v>1096</v>
      </c>
      <c r="AB23" s="23" t="s">
        <v>1106</v>
      </c>
      <c r="AC23" s="1" t="s">
        <v>139</v>
      </c>
      <c r="AD23" s="19" t="s">
        <v>978</v>
      </c>
      <c r="AE23" s="1" t="s">
        <v>1101</v>
      </c>
      <c r="AF23" s="23" t="s">
        <v>185</v>
      </c>
      <c r="AG23" s="1" t="s">
        <v>186</v>
      </c>
      <c r="AH23" s="46" t="str">
        <f t="shared" si="4"/>
        <v xml:space="preserve">134 (L) 25 (l) 120 (h) </v>
      </c>
      <c r="AI23" s="1" t="s">
        <v>143</v>
      </c>
      <c r="AJ23" s="32" t="s">
        <v>188</v>
      </c>
      <c r="AK23" s="1" t="s">
        <v>145</v>
      </c>
      <c r="AL23" s="23" t="s">
        <v>991</v>
      </c>
      <c r="AM23" s="1" t="s">
        <v>146</v>
      </c>
      <c r="AN23" s="129" t="str">
        <f t="shared" si="5"/>
        <v xml:space="preserve">230 (L) 200 (l) 85 (h) </v>
      </c>
      <c r="AO23" s="29" t="s">
        <v>995</v>
      </c>
      <c r="AP23" s="41">
        <v>6</v>
      </c>
      <c r="AQ23" s="165">
        <v>0.75</v>
      </c>
      <c r="AR23" s="41">
        <v>1.56</v>
      </c>
      <c r="AS23" s="126" t="str">
        <f t="shared" si="6"/>
        <v xml:space="preserve">1200 (L) 800 (l) 1085 (h) </v>
      </c>
      <c r="AT23" s="41">
        <v>20</v>
      </c>
      <c r="AU23" s="37">
        <v>11</v>
      </c>
      <c r="AV23" s="32">
        <f t="shared" si="7"/>
        <v>220</v>
      </c>
      <c r="AW23" s="165">
        <v>165</v>
      </c>
      <c r="AX23" s="152">
        <f t="shared" si="14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1003</v>
      </c>
      <c r="BE23" s="115">
        <v>26</v>
      </c>
      <c r="BF23" s="19" t="s">
        <v>1005</v>
      </c>
      <c r="BG23" s="15" t="s">
        <v>1007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873</v>
      </c>
      <c r="DD23" s="2" t="s">
        <v>872</v>
      </c>
      <c r="DE23" s="23" t="s">
        <v>162</v>
      </c>
      <c r="DF23" s="1" t="s">
        <v>468</v>
      </c>
      <c r="DG23" s="23" t="s">
        <v>276</v>
      </c>
      <c r="DH23" s="1" t="s">
        <v>469</v>
      </c>
      <c r="DI23" s="23" t="s">
        <v>362</v>
      </c>
      <c r="DJ23" s="1" t="s">
        <v>470</v>
      </c>
      <c r="DK23" s="23" t="s">
        <v>471</v>
      </c>
      <c r="DL23" s="1" t="s">
        <v>169</v>
      </c>
      <c r="DM23" s="59" t="str">
        <f t="shared" si="15"/>
        <v>PF00049</v>
      </c>
      <c r="DO23" s="59" t="s">
        <v>866</v>
      </c>
      <c r="DP23" s="62" t="s">
        <v>824</v>
      </c>
      <c r="DQ23" s="59" t="s">
        <v>170</v>
      </c>
      <c r="DR23" s="59" t="s">
        <v>171</v>
      </c>
      <c r="DS23" s="59" t="s">
        <v>899</v>
      </c>
      <c r="DT23" s="59" t="s">
        <v>938</v>
      </c>
      <c r="DU23" s="59" t="s">
        <v>172</v>
      </c>
      <c r="DV23" s="59" t="s">
        <v>867</v>
      </c>
      <c r="DW23" s="59" t="s">
        <v>173</v>
      </c>
      <c r="DX23" s="59" t="s">
        <v>821</v>
      </c>
      <c r="DY23" s="59" t="s">
        <v>833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3"/>
        <v>PF00049</v>
      </c>
      <c r="EF23" s="66" t="s">
        <v>187</v>
      </c>
      <c r="EG23" s="66" t="s">
        <v>461</v>
      </c>
      <c r="EH23" s="66" t="s">
        <v>1045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45" customHeight="1">
      <c r="A24" s="144" t="s">
        <v>178</v>
      </c>
      <c r="B24" s="148" t="s">
        <v>179</v>
      </c>
      <c r="C24" s="37">
        <v>125</v>
      </c>
      <c r="D24" s="158">
        <v>1</v>
      </c>
      <c r="E24" s="15" t="s">
        <v>1026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336</v>
      </c>
      <c r="R24" s="15" t="s">
        <v>827</v>
      </c>
      <c r="T24" s="19" t="s">
        <v>133</v>
      </c>
      <c r="U24" s="1" t="s">
        <v>134</v>
      </c>
      <c r="V24" s="23" t="s">
        <v>135</v>
      </c>
      <c r="W24" s="1" t="s">
        <v>1080</v>
      </c>
      <c r="X24" s="23" t="s">
        <v>136</v>
      </c>
      <c r="Y24" s="15" t="s">
        <v>183</v>
      </c>
      <c r="Z24" s="19" t="s">
        <v>184</v>
      </c>
      <c r="AA24" s="1" t="s">
        <v>1096</v>
      </c>
      <c r="AB24" s="23" t="s">
        <v>1106</v>
      </c>
      <c r="AC24" s="1" t="s">
        <v>139</v>
      </c>
      <c r="AD24" s="19" t="s">
        <v>978</v>
      </c>
      <c r="AE24" s="1" t="s">
        <v>1101</v>
      </c>
      <c r="AF24" s="23" t="s">
        <v>185</v>
      </c>
      <c r="AG24" s="1" t="s">
        <v>186</v>
      </c>
      <c r="AH24" s="46" t="str">
        <f t="shared" si="4"/>
        <v xml:space="preserve">134 (L) 25 (l) 120 (h) </v>
      </c>
      <c r="AI24" s="1" t="s">
        <v>143</v>
      </c>
      <c r="AJ24" s="32" t="s">
        <v>188</v>
      </c>
      <c r="AK24" s="1" t="s">
        <v>189</v>
      </c>
      <c r="AL24" s="23" t="s">
        <v>991</v>
      </c>
      <c r="AM24" s="1" t="s">
        <v>146</v>
      </c>
      <c r="AN24" s="129" t="str">
        <f t="shared" si="5"/>
        <v xml:space="preserve">237 (L) 200 (l) 119 (h) </v>
      </c>
      <c r="AO24" s="29" t="s">
        <v>191</v>
      </c>
      <c r="AP24" s="41">
        <v>8</v>
      </c>
      <c r="AQ24" s="165">
        <v>1</v>
      </c>
      <c r="AR24" s="41">
        <v>2.08</v>
      </c>
      <c r="AS24" s="126" t="str">
        <f t="shared" si="6"/>
        <v xml:space="preserve">1200 (L) 800 (l) 1221 (h) </v>
      </c>
      <c r="AT24" s="41">
        <v>18</v>
      </c>
      <c r="AU24" s="37">
        <v>9</v>
      </c>
      <c r="AV24" s="32">
        <f t="shared" si="7"/>
        <v>162</v>
      </c>
      <c r="AW24" s="165">
        <v>162</v>
      </c>
      <c r="AX24" s="152">
        <f t="shared" si="14"/>
        <v>336.96000000000004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1003</v>
      </c>
      <c r="BE24" s="115">
        <v>26</v>
      </c>
      <c r="BF24" s="19" t="s">
        <v>1005</v>
      </c>
      <c r="BG24" s="15" t="s">
        <v>1007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873</v>
      </c>
      <c r="DD24" s="2" t="s">
        <v>872</v>
      </c>
      <c r="DE24" s="23" t="s">
        <v>162</v>
      </c>
      <c r="DF24" s="1" t="s">
        <v>192</v>
      </c>
      <c r="DG24" s="23" t="s">
        <v>164</v>
      </c>
      <c r="DH24" s="1" t="s">
        <v>193</v>
      </c>
      <c r="DI24" s="23" t="s">
        <v>194</v>
      </c>
      <c r="DJ24" s="1" t="s">
        <v>195</v>
      </c>
      <c r="DK24" s="23" t="s">
        <v>196</v>
      </c>
      <c r="DL24" s="1" t="s">
        <v>169</v>
      </c>
      <c r="DM24" s="59" t="str">
        <f t="shared" si="15"/>
        <v>PBD00125GARTR23C3201</v>
      </c>
      <c r="DO24" s="59" t="s">
        <v>866</v>
      </c>
      <c r="DP24" s="62" t="s">
        <v>824</v>
      </c>
      <c r="DQ24" s="59" t="s">
        <v>170</v>
      </c>
      <c r="DR24" s="59" t="s">
        <v>171</v>
      </c>
      <c r="DS24" s="59" t="s">
        <v>899</v>
      </c>
      <c r="DT24" s="59" t="s">
        <v>937</v>
      </c>
      <c r="DU24" s="59" t="s">
        <v>172</v>
      </c>
      <c r="DV24" s="59" t="s">
        <v>867</v>
      </c>
      <c r="DW24" s="59" t="s">
        <v>173</v>
      </c>
      <c r="DX24" s="60" t="s">
        <v>914</v>
      </c>
      <c r="DY24" s="59" t="s">
        <v>833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3"/>
        <v>PBD00125GARTR23C3201</v>
      </c>
      <c r="EF24" s="66" t="s">
        <v>187</v>
      </c>
      <c r="EG24" s="66" t="s">
        <v>190</v>
      </c>
      <c r="EH24" s="66" t="s">
        <v>1048</v>
      </c>
      <c r="EI24" s="76">
        <v>134</v>
      </c>
      <c r="EJ24" s="76">
        <v>25</v>
      </c>
      <c r="EK24" s="76">
        <v>120</v>
      </c>
      <c r="EL24" s="76">
        <v>237</v>
      </c>
      <c r="EM24" s="76">
        <v>200</v>
      </c>
      <c r="EN24" s="76">
        <v>119</v>
      </c>
      <c r="EO24" s="72">
        <v>1200</v>
      </c>
      <c r="EP24" s="72">
        <v>800</v>
      </c>
      <c r="EQ24" s="77">
        <v>1221</v>
      </c>
    </row>
    <row r="25" spans="1:147" ht="17.45" customHeight="1">
      <c r="A25" s="144" t="s">
        <v>652</v>
      </c>
      <c r="B25" s="148" t="s">
        <v>653</v>
      </c>
      <c r="C25" s="37">
        <v>125</v>
      </c>
      <c r="D25" s="158">
        <v>1</v>
      </c>
      <c r="E25" s="15" t="s">
        <v>1026</v>
      </c>
      <c r="F25" s="19" t="s">
        <v>183</v>
      </c>
      <c r="G25" s="15" t="s">
        <v>127</v>
      </c>
      <c r="H25" s="23" t="s">
        <v>181</v>
      </c>
      <c r="I25" s="1" t="s">
        <v>129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336</v>
      </c>
      <c r="R25" s="15" t="s">
        <v>827</v>
      </c>
      <c r="T25" s="19" t="s">
        <v>133</v>
      </c>
      <c r="U25" s="1" t="s">
        <v>134</v>
      </c>
      <c r="V25" s="23" t="s">
        <v>135</v>
      </c>
      <c r="W25" s="1" t="s">
        <v>247</v>
      </c>
      <c r="X25" s="23" t="s">
        <v>136</v>
      </c>
      <c r="Y25" s="15" t="s">
        <v>183</v>
      </c>
      <c r="Z25" s="19" t="s">
        <v>184</v>
      </c>
      <c r="AA25" s="1" t="s">
        <v>1089</v>
      </c>
      <c r="AB25" s="23" t="s">
        <v>1108</v>
      </c>
      <c r="AC25" s="1" t="s">
        <v>139</v>
      </c>
      <c r="AD25" s="19" t="s">
        <v>978</v>
      </c>
      <c r="AE25" s="1" t="s">
        <v>1101</v>
      </c>
      <c r="AF25" s="23" t="s">
        <v>185</v>
      </c>
      <c r="AG25" s="1" t="s">
        <v>186</v>
      </c>
      <c r="AH25" s="46" t="str">
        <f t="shared" si="4"/>
        <v xml:space="preserve">134 (L) 25 (l) 120 (h) </v>
      </c>
      <c r="AI25" s="1" t="s">
        <v>143</v>
      </c>
      <c r="AJ25" s="32" t="s">
        <v>452</v>
      </c>
      <c r="AK25" s="1" t="s">
        <v>189</v>
      </c>
      <c r="AL25" s="23" t="s">
        <v>991</v>
      </c>
      <c r="AM25" s="1" t="s">
        <v>146</v>
      </c>
      <c r="AN25" s="129" t="str">
        <f t="shared" si="5"/>
        <v xml:space="preserve">237 (L) 200 (l) 119 (h) </v>
      </c>
      <c r="AO25" s="29" t="s">
        <v>655</v>
      </c>
      <c r="AP25" s="41">
        <v>8</v>
      </c>
      <c r="AQ25" s="165">
        <v>1</v>
      </c>
      <c r="AR25" s="41">
        <v>2.08</v>
      </c>
      <c r="AS25" s="126" t="str">
        <f t="shared" si="6"/>
        <v xml:space="preserve">1200 (L) 800 (l) 1221 (h) </v>
      </c>
      <c r="AT25" s="41">
        <v>18</v>
      </c>
      <c r="AU25" s="37">
        <v>9</v>
      </c>
      <c r="AV25" s="32">
        <f t="shared" si="7"/>
        <v>162</v>
      </c>
      <c r="AW25" s="165">
        <v>162</v>
      </c>
      <c r="AX25" s="152">
        <f t="shared" si="14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1003</v>
      </c>
      <c r="BE25" s="115">
        <v>26</v>
      </c>
      <c r="BF25" s="19" t="s">
        <v>1005</v>
      </c>
      <c r="BG25" s="15" t="s">
        <v>1007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873</v>
      </c>
      <c r="DD25" s="2" t="s">
        <v>872</v>
      </c>
      <c r="DE25" s="23" t="s">
        <v>318</v>
      </c>
      <c r="DF25" s="1" t="s">
        <v>656</v>
      </c>
      <c r="DG25" s="23" t="s">
        <v>164</v>
      </c>
      <c r="DH25" s="1" t="s">
        <v>657</v>
      </c>
      <c r="DI25" s="23" t="s">
        <v>658</v>
      </c>
      <c r="DJ25" s="1" t="s">
        <v>659</v>
      </c>
      <c r="DK25" s="23" t="s">
        <v>660</v>
      </c>
      <c r="DL25" s="1" t="s">
        <v>169</v>
      </c>
      <c r="DM25" s="59" t="str">
        <f t="shared" si="15"/>
        <v>PMB00125GARTR01C1502</v>
      </c>
      <c r="DO25" s="59" t="s">
        <v>903</v>
      </c>
      <c r="DP25" s="62" t="s">
        <v>824</v>
      </c>
      <c r="DQ25" s="59" t="s">
        <v>170</v>
      </c>
      <c r="DR25" s="59" t="s">
        <v>261</v>
      </c>
      <c r="DS25" s="59" t="s">
        <v>262</v>
      </c>
      <c r="DT25" s="59" t="s">
        <v>940</v>
      </c>
      <c r="DU25" s="59" t="s">
        <v>172</v>
      </c>
      <c r="DV25" s="59" t="s">
        <v>867</v>
      </c>
      <c r="DW25" s="59" t="s">
        <v>173</v>
      </c>
      <c r="DX25" s="60" t="s">
        <v>914</v>
      </c>
      <c r="DY25" s="59" t="s">
        <v>833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3"/>
        <v>PMB00125GARTR01C1502</v>
      </c>
      <c r="EF25" s="66" t="s">
        <v>187</v>
      </c>
      <c r="EG25" s="66" t="s">
        <v>654</v>
      </c>
      <c r="EH25" s="66" t="s">
        <v>1048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45" customHeight="1">
      <c r="A26" s="144" t="s">
        <v>661</v>
      </c>
      <c r="B26" s="148" t="s">
        <v>662</v>
      </c>
      <c r="C26" s="37">
        <v>125</v>
      </c>
      <c r="D26" s="158">
        <v>1</v>
      </c>
      <c r="E26" s="15" t="s">
        <v>1026</v>
      </c>
      <c r="F26" s="19" t="s">
        <v>183</v>
      </c>
      <c r="G26" s="15" t="s">
        <v>127</v>
      </c>
      <c r="H26" s="23" t="s">
        <v>181</v>
      </c>
      <c r="I26" s="1" t="s">
        <v>663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336</v>
      </c>
      <c r="R26" s="15" t="s">
        <v>827</v>
      </c>
      <c r="T26" s="19" t="s">
        <v>133</v>
      </c>
      <c r="U26" s="1" t="s">
        <v>134</v>
      </c>
      <c r="V26" s="23" t="s">
        <v>135</v>
      </c>
      <c r="W26" s="1" t="s">
        <v>1129</v>
      </c>
      <c r="X26" s="23" t="s">
        <v>136</v>
      </c>
      <c r="Y26" s="15" t="s">
        <v>665</v>
      </c>
      <c r="Z26" s="19" t="s">
        <v>408</v>
      </c>
      <c r="AA26" s="1" t="s">
        <v>1089</v>
      </c>
      <c r="AB26" s="23" t="s">
        <v>1108</v>
      </c>
      <c r="AC26" s="1" t="s">
        <v>666</v>
      </c>
      <c r="AD26" s="19" t="s">
        <v>978</v>
      </c>
      <c r="AE26" s="1" t="s">
        <v>1101</v>
      </c>
      <c r="AF26" s="23" t="s">
        <v>140</v>
      </c>
      <c r="AG26" s="1" t="s">
        <v>141</v>
      </c>
      <c r="AH26" s="46" t="str">
        <f t="shared" si="4"/>
        <v xml:space="preserve">110 (L) 95 (l) 60 (h) </v>
      </c>
      <c r="AI26" s="1" t="s">
        <v>143</v>
      </c>
      <c r="AJ26" s="32" t="s">
        <v>668</v>
      </c>
      <c r="AK26" s="1" t="s">
        <v>145</v>
      </c>
      <c r="AL26" s="23" t="s">
        <v>991</v>
      </c>
      <c r="AM26" s="1" t="s">
        <v>146</v>
      </c>
      <c r="AN26" s="129" t="str">
        <f t="shared" si="5"/>
        <v xml:space="preserve">387 (L) 233 (l) 80 (h) </v>
      </c>
      <c r="AO26" s="29" t="s">
        <v>670</v>
      </c>
      <c r="AP26" s="41">
        <v>8</v>
      </c>
      <c r="AQ26" s="165">
        <v>1</v>
      </c>
      <c r="AR26" s="41">
        <v>2.4</v>
      </c>
      <c r="AS26" s="126" t="str">
        <f t="shared" si="6"/>
        <v xml:space="preserve">1200 (L) 800 (l) 1430 (h) </v>
      </c>
      <c r="AT26" s="41">
        <v>10</v>
      </c>
      <c r="AU26" s="37">
        <v>16</v>
      </c>
      <c r="AV26" s="32">
        <f t="shared" si="7"/>
        <v>160</v>
      </c>
      <c r="AW26" s="165">
        <v>160</v>
      </c>
      <c r="AX26" s="152">
        <f t="shared" si="14"/>
        <v>384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1003</v>
      </c>
      <c r="BE26" s="115">
        <v>26</v>
      </c>
      <c r="BF26" s="19" t="s">
        <v>1005</v>
      </c>
      <c r="BG26" s="15" t="s">
        <v>1007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873</v>
      </c>
      <c r="DD26" s="2" t="s">
        <v>872</v>
      </c>
      <c r="DE26" s="23" t="s">
        <v>318</v>
      </c>
      <c r="DF26" s="1" t="s">
        <v>671</v>
      </c>
      <c r="DG26" s="23" t="s">
        <v>164</v>
      </c>
      <c r="DH26" s="1" t="s">
        <v>671</v>
      </c>
      <c r="DI26" s="23" t="s">
        <v>166</v>
      </c>
      <c r="DJ26" s="1" t="s">
        <v>672</v>
      </c>
      <c r="DK26" s="23" t="s">
        <v>673</v>
      </c>
      <c r="DL26" s="1" t="s">
        <v>169</v>
      </c>
      <c r="DM26" s="59" t="str">
        <f t="shared" si="15"/>
        <v>PMB00125GARVS03C0201</v>
      </c>
      <c r="DO26" s="59" t="s">
        <v>906</v>
      </c>
      <c r="DP26" s="62" t="s">
        <v>824</v>
      </c>
      <c r="DQ26" s="59" t="s">
        <v>170</v>
      </c>
      <c r="DR26" s="59" t="s">
        <v>911</v>
      </c>
      <c r="DS26" s="59" t="s">
        <v>262</v>
      </c>
      <c r="DT26" s="59" t="s">
        <v>940</v>
      </c>
      <c r="DU26" s="59" t="s">
        <v>172</v>
      </c>
      <c r="DV26" s="59" t="s">
        <v>819</v>
      </c>
      <c r="DW26" s="59" t="s">
        <v>173</v>
      </c>
      <c r="DX26" s="62" t="s">
        <v>821</v>
      </c>
      <c r="DY26" s="59" t="s">
        <v>833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3"/>
        <v>PMB00125GARVS03C0201</v>
      </c>
      <c r="EF26" s="66" t="s">
        <v>667</v>
      </c>
      <c r="EG26" s="66" t="s">
        <v>669</v>
      </c>
      <c r="EH26" s="66" t="s">
        <v>1049</v>
      </c>
      <c r="EI26" s="76">
        <v>110</v>
      </c>
      <c r="EJ26" s="76">
        <v>95</v>
      </c>
      <c r="EK26" s="76">
        <v>60</v>
      </c>
      <c r="EL26" s="76">
        <v>387</v>
      </c>
      <c r="EM26" s="76">
        <v>233</v>
      </c>
      <c r="EN26" s="76">
        <v>80</v>
      </c>
      <c r="EO26" s="72">
        <v>1200</v>
      </c>
      <c r="EP26" s="72">
        <v>800</v>
      </c>
      <c r="EQ26" s="77">
        <v>1430</v>
      </c>
    </row>
    <row r="27" spans="1:147" ht="17.45" customHeight="1">
      <c r="A27" s="144" t="s">
        <v>674</v>
      </c>
      <c r="B27" s="148" t="s">
        <v>675</v>
      </c>
      <c r="C27" s="37">
        <v>125</v>
      </c>
      <c r="D27" s="158">
        <v>1</v>
      </c>
      <c r="E27" s="15" t="s">
        <v>1026</v>
      </c>
      <c r="F27" s="19" t="s">
        <v>183</v>
      </c>
      <c r="G27" s="15" t="s">
        <v>547</v>
      </c>
      <c r="H27" s="23" t="s">
        <v>181</v>
      </c>
      <c r="I27" s="1" t="s">
        <v>663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21 GG</v>
      </c>
      <c r="Q27" s="19" t="s">
        <v>336</v>
      </c>
      <c r="R27" s="15" t="s">
        <v>827</v>
      </c>
      <c r="T27" s="19" t="s">
        <v>133</v>
      </c>
      <c r="U27" s="1" t="s">
        <v>134</v>
      </c>
      <c r="V27" s="23" t="s">
        <v>135</v>
      </c>
      <c r="W27" s="1" t="s">
        <v>664</v>
      </c>
      <c r="X27" s="23" t="s">
        <v>136</v>
      </c>
      <c r="Y27" s="15" t="s">
        <v>665</v>
      </c>
      <c r="Z27" s="19" t="s">
        <v>408</v>
      </c>
      <c r="AA27" s="1" t="s">
        <v>1089</v>
      </c>
      <c r="AB27" s="23" t="s">
        <v>1108</v>
      </c>
      <c r="AC27" s="1" t="s">
        <v>666</v>
      </c>
      <c r="AD27" s="19" t="s">
        <v>978</v>
      </c>
      <c r="AE27" s="1" t="s">
        <v>1101</v>
      </c>
      <c r="AF27" s="23" t="s">
        <v>140</v>
      </c>
      <c r="AG27" s="1" t="s">
        <v>141</v>
      </c>
      <c r="AH27" s="46" t="str">
        <f t="shared" si="4"/>
        <v xml:space="preserve">110 (L) 95 (l) 60 (h) </v>
      </c>
      <c r="AI27" s="1" t="s">
        <v>143</v>
      </c>
      <c r="AJ27" s="32" t="s">
        <v>676</v>
      </c>
      <c r="AK27" s="1" t="s">
        <v>145</v>
      </c>
      <c r="AL27" s="23" t="s">
        <v>991</v>
      </c>
      <c r="AM27" s="1" t="s">
        <v>146</v>
      </c>
      <c r="AN27" s="129" t="str">
        <f t="shared" si="5"/>
        <v xml:space="preserve">387 (L) 233 (l) 80 (h) </v>
      </c>
      <c r="AO27" s="29" t="s">
        <v>677</v>
      </c>
      <c r="AP27" s="41">
        <v>8</v>
      </c>
      <c r="AQ27" s="165">
        <v>1</v>
      </c>
      <c r="AR27" s="41">
        <v>2.4</v>
      </c>
      <c r="AS27" s="126" t="str">
        <f t="shared" si="6"/>
        <v xml:space="preserve">1200 (L) 800 (l) 950 (h) </v>
      </c>
      <c r="AT27" s="41">
        <v>10</v>
      </c>
      <c r="AU27" s="37">
        <v>10</v>
      </c>
      <c r="AV27" s="32">
        <f t="shared" si="7"/>
        <v>100</v>
      </c>
      <c r="AW27" s="165">
        <v>100</v>
      </c>
      <c r="AX27" s="152">
        <f t="shared" si="14"/>
        <v>240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1003</v>
      </c>
      <c r="BE27" s="115">
        <v>26</v>
      </c>
      <c r="BF27" s="19" t="s">
        <v>1005</v>
      </c>
      <c r="BG27" s="15" t="s">
        <v>1007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873</v>
      </c>
      <c r="DD27" s="2" t="s">
        <v>872</v>
      </c>
      <c r="DE27" s="23" t="s">
        <v>318</v>
      </c>
      <c r="DF27" s="1" t="s">
        <v>678</v>
      </c>
      <c r="DG27" s="23" t="s">
        <v>164</v>
      </c>
      <c r="DH27" s="1" t="s">
        <v>679</v>
      </c>
      <c r="DI27" s="23" t="s">
        <v>166</v>
      </c>
      <c r="DJ27" s="1" t="s">
        <v>672</v>
      </c>
      <c r="DK27" s="23" t="s">
        <v>673</v>
      </c>
      <c r="DL27" s="1" t="s">
        <v>169</v>
      </c>
      <c r="DM27" s="59" t="str">
        <f t="shared" si="15"/>
        <v>PMB00125GARVS50C0201</v>
      </c>
      <c r="DO27" s="59" t="s">
        <v>852</v>
      </c>
      <c r="DP27" s="62" t="s">
        <v>856</v>
      </c>
      <c r="DQ27" s="59" t="s">
        <v>170</v>
      </c>
      <c r="DR27" s="59" t="s">
        <v>863</v>
      </c>
      <c r="DS27" s="59" t="s">
        <v>262</v>
      </c>
      <c r="DT27" s="59" t="s">
        <v>940</v>
      </c>
      <c r="DU27" s="59" t="s">
        <v>172</v>
      </c>
      <c r="DV27" s="59" t="s">
        <v>819</v>
      </c>
      <c r="DW27" s="59" t="s">
        <v>173</v>
      </c>
      <c r="DX27" s="62" t="s">
        <v>821</v>
      </c>
      <c r="DY27" s="59" t="s">
        <v>833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3"/>
        <v>PMB00125GARVS50C0201</v>
      </c>
      <c r="EF27" s="66" t="s">
        <v>667</v>
      </c>
      <c r="EG27" s="66" t="s">
        <v>669</v>
      </c>
      <c r="EH27" s="66" t="s">
        <v>1039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950</v>
      </c>
    </row>
    <row r="28" spans="1:147" ht="17.45" customHeight="1">
      <c r="A28" s="144" t="s">
        <v>999</v>
      </c>
      <c r="B28" s="148" t="s">
        <v>459</v>
      </c>
      <c r="C28" s="37">
        <v>250</v>
      </c>
      <c r="D28" s="158">
        <v>1</v>
      </c>
      <c r="E28" s="15" t="s">
        <v>1030</v>
      </c>
      <c r="F28" s="19" t="s">
        <v>201</v>
      </c>
      <c r="G28" s="15" t="s">
        <v>127</v>
      </c>
      <c r="H28" s="23" t="s">
        <v>199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336</v>
      </c>
      <c r="R28" s="15" t="s">
        <v>827</v>
      </c>
      <c r="T28" s="19" t="s">
        <v>133</v>
      </c>
      <c r="U28" s="1" t="s">
        <v>134</v>
      </c>
      <c r="V28" s="23" t="s">
        <v>135</v>
      </c>
      <c r="W28" s="1" t="s">
        <v>247</v>
      </c>
      <c r="X28" s="23" t="s">
        <v>136</v>
      </c>
      <c r="Y28" s="15" t="s">
        <v>201</v>
      </c>
      <c r="Z28" s="19" t="s">
        <v>202</v>
      </c>
      <c r="AA28" s="1" t="s">
        <v>1089</v>
      </c>
      <c r="AB28" s="23" t="s">
        <v>1108</v>
      </c>
      <c r="AC28" s="1" t="s">
        <v>139</v>
      </c>
      <c r="AD28" s="19" t="s">
        <v>978</v>
      </c>
      <c r="AE28" s="1" t="s">
        <v>1101</v>
      </c>
      <c r="AF28" s="23" t="s">
        <v>985</v>
      </c>
      <c r="AG28" s="1" t="s">
        <v>203</v>
      </c>
      <c r="AH28" s="46" t="str">
        <f t="shared" si="4"/>
        <v xml:space="preserve">159 (L) 40 (l) 250 (h) </v>
      </c>
      <c r="AI28" s="1" t="s">
        <v>987</v>
      </c>
      <c r="AJ28" s="32" t="s">
        <v>460</v>
      </c>
      <c r="AK28" s="1" t="s">
        <v>145</v>
      </c>
      <c r="AL28" s="23" t="s">
        <v>991</v>
      </c>
      <c r="AM28" s="1" t="s">
        <v>146</v>
      </c>
      <c r="AN28" s="129" t="str">
        <f t="shared" si="5"/>
        <v xml:space="preserve">230 (L) 200 (l) 85 (h) </v>
      </c>
      <c r="AO28" s="29" t="s">
        <v>996</v>
      </c>
      <c r="AP28" s="41">
        <v>4</v>
      </c>
      <c r="AQ28" s="165">
        <v>1</v>
      </c>
      <c r="AR28" s="41">
        <v>2</v>
      </c>
      <c r="AS28" s="126" t="str">
        <f t="shared" si="6"/>
        <v xml:space="preserve">1200 (L) 800 (l) 1085 (h) </v>
      </c>
      <c r="AT28" s="41">
        <v>20</v>
      </c>
      <c r="AU28" s="37">
        <v>11</v>
      </c>
      <c r="AV28" s="32">
        <f t="shared" si="7"/>
        <v>220</v>
      </c>
      <c r="AW28" s="165">
        <v>220</v>
      </c>
      <c r="AX28" s="152">
        <f t="shared" si="14"/>
        <v>440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1003</v>
      </c>
      <c r="BE28" s="115">
        <v>26</v>
      </c>
      <c r="BF28" s="19" t="s">
        <v>1005</v>
      </c>
      <c r="BG28" s="15" t="s">
        <v>1007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873</v>
      </c>
      <c r="DD28" s="2" t="s">
        <v>872</v>
      </c>
      <c r="DE28" s="23" t="s">
        <v>318</v>
      </c>
      <c r="DF28" s="1" t="s">
        <v>462</v>
      </c>
      <c r="DG28" s="23" t="s">
        <v>164</v>
      </c>
      <c r="DH28" s="1" t="s">
        <v>463</v>
      </c>
      <c r="DI28" s="23" t="s">
        <v>362</v>
      </c>
      <c r="DJ28" s="1" t="s">
        <v>464</v>
      </c>
      <c r="DK28" s="23" t="s">
        <v>465</v>
      </c>
      <c r="DL28" s="1" t="s">
        <v>169</v>
      </c>
      <c r="DM28" s="59" t="str">
        <f t="shared" si="15"/>
        <v>PF00047</v>
      </c>
      <c r="DO28" s="59" t="s">
        <v>466</v>
      </c>
      <c r="DP28" s="62" t="s">
        <v>824</v>
      </c>
      <c r="DQ28" s="59" t="s">
        <v>170</v>
      </c>
      <c r="DR28" s="59" t="s">
        <v>261</v>
      </c>
      <c r="DS28" s="59" t="s">
        <v>262</v>
      </c>
      <c r="DT28" s="59" t="s">
        <v>940</v>
      </c>
      <c r="DU28" s="59" t="s">
        <v>172</v>
      </c>
      <c r="DV28" s="59" t="s">
        <v>214</v>
      </c>
      <c r="DW28" s="59" t="s">
        <v>1020</v>
      </c>
      <c r="DX28" s="62" t="s">
        <v>821</v>
      </c>
      <c r="DY28" s="59" t="s">
        <v>833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3"/>
        <v>PF00047</v>
      </c>
      <c r="EF28" s="66" t="s">
        <v>204</v>
      </c>
      <c r="EG28" s="66" t="s">
        <v>461</v>
      </c>
      <c r="EH28" s="66" t="s">
        <v>1045</v>
      </c>
      <c r="EI28" s="76">
        <v>159</v>
      </c>
      <c r="EJ28" s="76">
        <v>40</v>
      </c>
      <c r="EK28" s="76">
        <v>250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435</v>
      </c>
      <c r="B29" s="148" t="s">
        <v>436</v>
      </c>
      <c r="C29" s="37">
        <v>100</v>
      </c>
      <c r="D29" s="158">
        <v>6</v>
      </c>
      <c r="E29" s="15" t="s">
        <v>1032</v>
      </c>
      <c r="F29" s="19" t="s">
        <v>968</v>
      </c>
      <c r="G29" s="15" t="s">
        <v>127</v>
      </c>
      <c r="H29" s="23" t="s">
        <v>437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336</v>
      </c>
      <c r="R29" s="15" t="s">
        <v>827</v>
      </c>
      <c r="T29" s="19" t="s">
        <v>133</v>
      </c>
      <c r="U29" s="1" t="s">
        <v>134</v>
      </c>
      <c r="V29" s="23" t="s">
        <v>135</v>
      </c>
      <c r="W29" s="1" t="s">
        <v>931</v>
      </c>
      <c r="X29" s="23" t="s">
        <v>136</v>
      </c>
      <c r="Y29" s="15" t="s">
        <v>438</v>
      </c>
      <c r="Z29" s="19" t="s">
        <v>439</v>
      </c>
      <c r="AA29" s="1" t="s">
        <v>1089</v>
      </c>
      <c r="AB29" s="23" t="s">
        <v>1112</v>
      </c>
      <c r="AC29" s="1" t="s">
        <v>440</v>
      </c>
      <c r="AD29" s="19" t="s">
        <v>978</v>
      </c>
      <c r="AE29" s="1" t="s">
        <v>1101</v>
      </c>
      <c r="AF29" s="23" t="s">
        <v>409</v>
      </c>
      <c r="AG29" s="1" t="s">
        <v>441</v>
      </c>
      <c r="AH29" s="46" t="str">
        <f t="shared" si="4"/>
        <v xml:space="preserve">269 (L) 165 (l) 95 (h) </v>
      </c>
      <c r="AI29" s="1" t="s">
        <v>143</v>
      </c>
      <c r="AJ29" s="32" t="s">
        <v>443</v>
      </c>
      <c r="AK29" s="1" t="s">
        <v>145</v>
      </c>
      <c r="AL29" s="23" t="s">
        <v>991</v>
      </c>
      <c r="AM29" s="1" t="s">
        <v>146</v>
      </c>
      <c r="AN29" s="129" t="str">
        <f t="shared" si="5"/>
        <v xml:space="preserve">325 (L) 267 (l) 103 (h) </v>
      </c>
      <c r="AO29" s="29" t="s">
        <v>445</v>
      </c>
      <c r="AP29" s="41">
        <v>2</v>
      </c>
      <c r="AQ29" s="165">
        <v>1.2</v>
      </c>
      <c r="AR29" s="41">
        <v>3.8</v>
      </c>
      <c r="AS29" s="126" t="str">
        <f t="shared" si="6"/>
        <v xml:space="preserve">1200 (L) 800 (l) 1077 (h) </v>
      </c>
      <c r="AT29" s="41">
        <v>8</v>
      </c>
      <c r="AU29" s="37">
        <v>9</v>
      </c>
      <c r="AV29" s="32">
        <f t="shared" si="7"/>
        <v>72</v>
      </c>
      <c r="AW29" s="165">
        <v>86.4</v>
      </c>
      <c r="AX29" s="152">
        <f t="shared" si="14"/>
        <v>273.59999999999997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1003</v>
      </c>
      <c r="BE29" s="115">
        <v>26</v>
      </c>
      <c r="BF29" s="19" t="s">
        <v>1005</v>
      </c>
      <c r="BG29" s="15" t="s">
        <v>1007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873</v>
      </c>
      <c r="DD29" s="2" t="s">
        <v>872</v>
      </c>
      <c r="DF29" s="1" t="s">
        <v>446</v>
      </c>
      <c r="DG29" s="23" t="s">
        <v>164</v>
      </c>
      <c r="DH29" s="1" t="s">
        <v>447</v>
      </c>
      <c r="DI29" s="23" t="s">
        <v>448</v>
      </c>
      <c r="DJ29" s="1" t="s">
        <v>449</v>
      </c>
      <c r="DK29" s="23" t="s">
        <v>450</v>
      </c>
      <c r="DL29" s="1" t="s">
        <v>169</v>
      </c>
      <c r="DM29" s="59" t="str">
        <f t="shared" si="15"/>
        <v>PF00045</v>
      </c>
      <c r="DO29" s="59" t="s">
        <v>918</v>
      </c>
      <c r="DP29" s="62" t="s">
        <v>824</v>
      </c>
      <c r="DQ29" s="59" t="s">
        <v>170</v>
      </c>
      <c r="DR29" s="59" t="s">
        <v>898</v>
      </c>
      <c r="DS29" s="59" t="s">
        <v>262</v>
      </c>
      <c r="DT29" s="59" t="s">
        <v>944</v>
      </c>
      <c r="DU29" s="59" t="s">
        <v>172</v>
      </c>
      <c r="DV29" s="59" t="s">
        <v>928</v>
      </c>
      <c r="DW29" s="59" t="s">
        <v>173</v>
      </c>
      <c r="DX29" s="62" t="s">
        <v>821</v>
      </c>
      <c r="DY29" s="59" t="s">
        <v>833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3"/>
        <v>PF00045</v>
      </c>
      <c r="EF29" s="66" t="s">
        <v>442</v>
      </c>
      <c r="EG29" s="66" t="s">
        <v>444</v>
      </c>
      <c r="EH29" s="66" t="s">
        <v>1050</v>
      </c>
      <c r="EI29" s="76">
        <v>269</v>
      </c>
      <c r="EJ29" s="76">
        <v>165</v>
      </c>
      <c r="EK29" s="76">
        <v>95</v>
      </c>
      <c r="EL29" s="76">
        <v>325</v>
      </c>
      <c r="EM29" s="76">
        <v>267</v>
      </c>
      <c r="EN29" s="76">
        <v>103</v>
      </c>
      <c r="EO29" s="72">
        <v>1200</v>
      </c>
      <c r="EP29" s="72">
        <v>800</v>
      </c>
      <c r="EQ29" s="77">
        <v>1077</v>
      </c>
    </row>
    <row r="30" spans="1:147" ht="17.45" customHeight="1">
      <c r="A30" s="144" t="s">
        <v>528</v>
      </c>
      <c r="B30" s="148" t="s">
        <v>529</v>
      </c>
      <c r="C30" s="37">
        <v>100</v>
      </c>
      <c r="D30" s="158">
        <v>6</v>
      </c>
      <c r="E30" s="15" t="s">
        <v>1032</v>
      </c>
      <c r="F30" s="19" t="s">
        <v>968</v>
      </c>
      <c r="G30" s="15" t="s">
        <v>127</v>
      </c>
      <c r="H30" s="23" t="s">
        <v>437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336</v>
      </c>
      <c r="R30" s="15" t="s">
        <v>827</v>
      </c>
      <c r="T30" s="19" t="s">
        <v>133</v>
      </c>
      <c r="U30" s="1" t="s">
        <v>134</v>
      </c>
      <c r="V30" s="23" t="s">
        <v>135</v>
      </c>
      <c r="W30" s="2" t="s">
        <v>931</v>
      </c>
      <c r="X30" s="23" t="s">
        <v>136</v>
      </c>
      <c r="Y30" s="15" t="s">
        <v>438</v>
      </c>
      <c r="Z30" s="19" t="s">
        <v>439</v>
      </c>
      <c r="AA30" s="1" t="s">
        <v>1089</v>
      </c>
      <c r="AB30" s="23" t="s">
        <v>1112</v>
      </c>
      <c r="AC30" s="1" t="s">
        <v>440</v>
      </c>
      <c r="AD30" s="19" t="s">
        <v>978</v>
      </c>
      <c r="AE30" s="1" t="s">
        <v>1101</v>
      </c>
      <c r="AF30" s="23" t="s">
        <v>409</v>
      </c>
      <c r="AG30" s="1" t="s">
        <v>530</v>
      </c>
      <c r="AH30" s="46" t="str">
        <f t="shared" si="4"/>
        <v xml:space="preserve">265 (L) 160 (l) 95 (h) </v>
      </c>
      <c r="AI30" s="1" t="s">
        <v>143</v>
      </c>
      <c r="AJ30" s="32" t="s">
        <v>443</v>
      </c>
      <c r="AK30" s="1" t="s">
        <v>145</v>
      </c>
      <c r="AL30" s="23" t="s">
        <v>991</v>
      </c>
      <c r="AM30" s="1" t="s">
        <v>146</v>
      </c>
      <c r="AN30" s="129" t="str">
        <f t="shared" si="5"/>
        <v xml:space="preserve">325 (L) 267 (l) 103 (h) </v>
      </c>
      <c r="AO30" s="29" t="s">
        <v>445</v>
      </c>
      <c r="AP30" s="41">
        <v>2</v>
      </c>
      <c r="AQ30" s="165">
        <v>1.2</v>
      </c>
      <c r="AR30" s="41">
        <v>3.8</v>
      </c>
      <c r="AS30" s="126" t="str">
        <f t="shared" si="6"/>
        <v xml:space="preserve">1200 (L) 800 (l) 1077 (h) </v>
      </c>
      <c r="AT30" s="41">
        <v>8</v>
      </c>
      <c r="AU30" s="37">
        <v>9</v>
      </c>
      <c r="AV30" s="32">
        <f t="shared" si="7"/>
        <v>72</v>
      </c>
      <c r="AW30" s="165">
        <v>86.4</v>
      </c>
      <c r="AX30" s="152">
        <f t="shared" si="14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1003</v>
      </c>
      <c r="BE30" s="115">
        <v>26</v>
      </c>
      <c r="BF30" s="19" t="s">
        <v>1005</v>
      </c>
      <c r="BG30" s="15" t="s">
        <v>1007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873</v>
      </c>
      <c r="DD30" s="2" t="s">
        <v>872</v>
      </c>
      <c r="DF30" s="1" t="s">
        <v>531</v>
      </c>
      <c r="DG30" s="23" t="s">
        <v>276</v>
      </c>
      <c r="DH30" s="1" t="s">
        <v>532</v>
      </c>
      <c r="DI30" s="23" t="s">
        <v>448</v>
      </c>
      <c r="DJ30" s="1" t="s">
        <v>533</v>
      </c>
      <c r="DK30" s="23" t="s">
        <v>534</v>
      </c>
      <c r="DL30" s="1" t="s">
        <v>169</v>
      </c>
      <c r="DM30" s="59" t="str">
        <f t="shared" si="15"/>
        <v>PF00069</v>
      </c>
      <c r="DO30" s="59" t="s">
        <v>921</v>
      </c>
      <c r="DP30" s="62" t="s">
        <v>824</v>
      </c>
      <c r="DQ30" s="59" t="s">
        <v>170</v>
      </c>
      <c r="DR30" s="59" t="s">
        <v>898</v>
      </c>
      <c r="DS30" s="59" t="s">
        <v>262</v>
      </c>
      <c r="DT30" s="59" t="s">
        <v>944</v>
      </c>
      <c r="DU30" s="59" t="s">
        <v>172</v>
      </c>
      <c r="DV30" s="59" t="s">
        <v>819</v>
      </c>
      <c r="DW30" s="59" t="s">
        <v>173</v>
      </c>
      <c r="DX30" s="62" t="s">
        <v>821</v>
      </c>
      <c r="DY30" s="59" t="s">
        <v>833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3"/>
        <v>PF00069</v>
      </c>
      <c r="EF30" s="66" t="s">
        <v>520</v>
      </c>
      <c r="EG30" s="66" t="s">
        <v>444</v>
      </c>
      <c r="EH30" s="66" t="s">
        <v>1050</v>
      </c>
      <c r="EI30" s="76">
        <v>265</v>
      </c>
      <c r="EJ30" s="76">
        <v>160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6.5" customHeight="1">
      <c r="A31" s="144" t="s">
        <v>727</v>
      </c>
      <c r="B31" s="148" t="s">
        <v>728</v>
      </c>
      <c r="C31" s="37">
        <v>250</v>
      </c>
      <c r="D31" s="158">
        <v>1</v>
      </c>
      <c r="E31" s="15" t="s">
        <v>1030</v>
      </c>
      <c r="F31" s="19" t="s">
        <v>201</v>
      </c>
      <c r="G31" s="15" t="s">
        <v>127</v>
      </c>
      <c r="H31" s="23" t="s">
        <v>199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336</v>
      </c>
      <c r="R31" s="15" t="s">
        <v>827</v>
      </c>
      <c r="T31" s="19" t="s">
        <v>133</v>
      </c>
      <c r="U31" s="1" t="s">
        <v>134</v>
      </c>
      <c r="V31" s="23" t="s">
        <v>135</v>
      </c>
      <c r="W31" s="1" t="s">
        <v>247</v>
      </c>
      <c r="X31" s="23" t="s">
        <v>136</v>
      </c>
      <c r="Y31" s="15" t="s">
        <v>201</v>
      </c>
      <c r="Z31" s="19" t="s">
        <v>607</v>
      </c>
      <c r="AA31" s="1" t="s">
        <v>1089</v>
      </c>
      <c r="AB31" s="23" t="s">
        <v>1108</v>
      </c>
      <c r="AC31" s="1" t="s">
        <v>139</v>
      </c>
      <c r="AD31" s="19" t="s">
        <v>978</v>
      </c>
      <c r="AE31" s="1" t="s">
        <v>1101</v>
      </c>
      <c r="AF31" s="23" t="s">
        <v>140</v>
      </c>
      <c r="AG31" s="1" t="s">
        <v>141</v>
      </c>
      <c r="AH31" s="46" t="str">
        <f t="shared" si="4"/>
        <v xml:space="preserve">110 (L) 86 (l) 93 (h) </v>
      </c>
      <c r="AI31" s="1" t="s">
        <v>143</v>
      </c>
      <c r="AJ31" s="32" t="s">
        <v>730</v>
      </c>
      <c r="AK31" s="1" t="s">
        <v>145</v>
      </c>
      <c r="AL31" s="23" t="s">
        <v>991</v>
      </c>
      <c r="AM31" s="1" t="s">
        <v>146</v>
      </c>
      <c r="AN31" s="129" t="str">
        <f t="shared" si="5"/>
        <v xml:space="preserve">337 (L) 204 (l) 110 (h) </v>
      </c>
      <c r="AO31" s="29" t="s">
        <v>731</v>
      </c>
      <c r="AP31" s="41">
        <v>6</v>
      </c>
      <c r="AQ31" s="165">
        <v>1.5</v>
      </c>
      <c r="AR31" s="41">
        <v>2.88</v>
      </c>
      <c r="AS31" s="126" t="str">
        <f t="shared" si="6"/>
        <v xml:space="preserve">1200 (L) 800 (l) 1140 (h) </v>
      </c>
      <c r="AT31" s="41">
        <v>12</v>
      </c>
      <c r="AU31" s="37">
        <v>9</v>
      </c>
      <c r="AV31" s="32">
        <f t="shared" si="7"/>
        <v>108</v>
      </c>
      <c r="AW31" s="165">
        <v>162</v>
      </c>
      <c r="AX31" s="152">
        <f t="shared" si="14"/>
        <v>311.03999999999996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1003</v>
      </c>
      <c r="BE31" s="115">
        <v>26</v>
      </c>
      <c r="BF31" s="19" t="s">
        <v>1005</v>
      </c>
      <c r="BG31" s="15" t="s">
        <v>1007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873</v>
      </c>
      <c r="DD31" s="2" t="s">
        <v>872</v>
      </c>
      <c r="DE31" s="23" t="s">
        <v>318</v>
      </c>
      <c r="DF31" s="1" t="s">
        <v>732</v>
      </c>
      <c r="DG31" s="23" t="s">
        <v>276</v>
      </c>
      <c r="DH31" s="1" t="s">
        <v>733</v>
      </c>
      <c r="DI31" s="23" t="s">
        <v>210</v>
      </c>
      <c r="DJ31" s="1" t="s">
        <v>734</v>
      </c>
      <c r="DK31" s="23" t="s">
        <v>735</v>
      </c>
      <c r="DL31" s="1" t="s">
        <v>169</v>
      </c>
      <c r="DM31" s="59" t="str">
        <f t="shared" si="15"/>
        <v>PMB00250GARVS05C0301</v>
      </c>
      <c r="DO31" s="59" t="s">
        <v>910</v>
      </c>
      <c r="DP31" s="62" t="s">
        <v>824</v>
      </c>
      <c r="DQ31" s="59" t="s">
        <v>170</v>
      </c>
      <c r="DR31" s="59" t="s">
        <v>261</v>
      </c>
      <c r="DS31" s="59" t="s">
        <v>262</v>
      </c>
      <c r="DT31" s="59" t="s">
        <v>940</v>
      </c>
      <c r="DU31" s="59" t="s">
        <v>172</v>
      </c>
      <c r="DV31" s="59" t="s">
        <v>819</v>
      </c>
      <c r="DW31" s="59" t="s">
        <v>173</v>
      </c>
      <c r="DX31" s="62" t="s">
        <v>821</v>
      </c>
      <c r="DY31" s="59" t="s">
        <v>833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3"/>
        <v>PMB00250GARVS05C0301</v>
      </c>
      <c r="EF31" s="66" t="s">
        <v>729</v>
      </c>
      <c r="EG31" s="66" t="s">
        <v>610</v>
      </c>
      <c r="EH31" s="66" t="s">
        <v>1047</v>
      </c>
      <c r="EI31" s="76">
        <v>110</v>
      </c>
      <c r="EJ31" s="76">
        <v>86</v>
      </c>
      <c r="EK31" s="76">
        <v>93</v>
      </c>
      <c r="EL31" s="76">
        <v>337</v>
      </c>
      <c r="EM31" s="76">
        <v>204</v>
      </c>
      <c r="EN31" s="76">
        <v>110</v>
      </c>
      <c r="EO31" s="72">
        <v>1200</v>
      </c>
      <c r="EP31" s="72">
        <v>800</v>
      </c>
      <c r="EQ31" s="77">
        <v>1140</v>
      </c>
    </row>
    <row r="32" spans="1:147" ht="17.45" customHeight="1">
      <c r="A32" s="144" t="s">
        <v>748</v>
      </c>
      <c r="B32" s="148" t="s">
        <v>749</v>
      </c>
      <c r="C32" s="37">
        <v>250</v>
      </c>
      <c r="D32" s="158">
        <v>1</v>
      </c>
      <c r="E32" s="15" t="s">
        <v>1030</v>
      </c>
      <c r="F32" s="19" t="s">
        <v>201</v>
      </c>
      <c r="G32" s="15" t="s">
        <v>547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336</v>
      </c>
      <c r="R32" s="15" t="s">
        <v>827</v>
      </c>
      <c r="T32" s="19" t="s">
        <v>133</v>
      </c>
      <c r="U32" s="1" t="s">
        <v>134</v>
      </c>
      <c r="V32" s="23" t="s">
        <v>135</v>
      </c>
      <c r="W32" s="1" t="s">
        <v>664</v>
      </c>
      <c r="X32" s="23" t="s">
        <v>136</v>
      </c>
      <c r="Y32" s="15" t="s">
        <v>201</v>
      </c>
      <c r="Z32" s="19" t="s">
        <v>607</v>
      </c>
      <c r="AA32" s="1" t="s">
        <v>1089</v>
      </c>
      <c r="AB32" s="23" t="s">
        <v>1108</v>
      </c>
      <c r="AC32" s="1" t="s">
        <v>666</v>
      </c>
      <c r="AD32" s="19" t="s">
        <v>978</v>
      </c>
      <c r="AE32" s="1" t="s">
        <v>1101</v>
      </c>
      <c r="AF32" s="23" t="s">
        <v>409</v>
      </c>
      <c r="AG32" s="1" t="s">
        <v>141</v>
      </c>
      <c r="AH32" s="46" t="str">
        <f t="shared" si="4"/>
        <v xml:space="preserve">110 (L) 86 (l) 93 (h) </v>
      </c>
      <c r="AI32" s="1" t="s">
        <v>143</v>
      </c>
      <c r="AJ32" s="32" t="s">
        <v>750</v>
      </c>
      <c r="AK32" s="1" t="s">
        <v>145</v>
      </c>
      <c r="AL32" s="23" t="s">
        <v>991</v>
      </c>
      <c r="AM32" s="1" t="s">
        <v>146</v>
      </c>
      <c r="AN32" s="129" t="str">
        <f t="shared" si="5"/>
        <v xml:space="preserve">337 (L) 204 (l) 110 (h) </v>
      </c>
      <c r="AO32" s="29" t="s">
        <v>751</v>
      </c>
      <c r="AP32" s="41">
        <v>6</v>
      </c>
      <c r="AQ32" s="165">
        <v>1.5</v>
      </c>
      <c r="AR32" s="41">
        <v>2.88</v>
      </c>
      <c r="AS32" s="126" t="str">
        <f t="shared" si="6"/>
        <v xml:space="preserve">1200 (L) 800 (l) 1140 (h) </v>
      </c>
      <c r="AT32" s="41">
        <v>12</v>
      </c>
      <c r="AU32" s="15">
        <v>9</v>
      </c>
      <c r="AV32" s="32">
        <f t="shared" si="7"/>
        <v>108</v>
      </c>
      <c r="AW32" s="165">
        <f>AV32*AQ32</f>
        <v>162</v>
      </c>
      <c r="AX32" s="152">
        <f t="shared" si="14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1003</v>
      </c>
      <c r="BE32" s="115">
        <v>26</v>
      </c>
      <c r="BF32" s="19" t="s">
        <v>1005</v>
      </c>
      <c r="BG32" s="15" t="s">
        <v>1007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873</v>
      </c>
      <c r="DD32" s="2" t="s">
        <v>872</v>
      </c>
      <c r="DE32" s="23" t="s">
        <v>318</v>
      </c>
      <c r="DF32" s="1" t="s">
        <v>752</v>
      </c>
      <c r="DG32" s="23" t="s">
        <v>164</v>
      </c>
      <c r="DH32" s="1" t="s">
        <v>753</v>
      </c>
      <c r="DI32" s="23" t="s">
        <v>210</v>
      </c>
      <c r="DJ32" s="1" t="s">
        <v>754</v>
      </c>
      <c r="DK32" s="23" t="s">
        <v>755</v>
      </c>
      <c r="DL32" s="1" t="s">
        <v>169</v>
      </c>
      <c r="DM32" s="59" t="str">
        <f t="shared" si="15"/>
        <v>PMBL0250GARVS51C0300</v>
      </c>
      <c r="DO32" s="59" t="s">
        <v>855</v>
      </c>
      <c r="DP32" s="62" t="s">
        <v>856</v>
      </c>
      <c r="DQ32" s="59" t="s">
        <v>170</v>
      </c>
      <c r="DR32" s="59" t="s">
        <v>863</v>
      </c>
      <c r="DS32" s="59" t="s">
        <v>262</v>
      </c>
      <c r="DT32" s="59" t="s">
        <v>940</v>
      </c>
      <c r="DU32" s="59" t="s">
        <v>172</v>
      </c>
      <c r="DV32" s="59" t="s">
        <v>819</v>
      </c>
      <c r="DW32" s="59" t="s">
        <v>173</v>
      </c>
      <c r="DX32" s="62" t="s">
        <v>821</v>
      </c>
      <c r="DY32" s="59" t="s">
        <v>833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3"/>
        <v>PMBL0250GARVS51C0300</v>
      </c>
      <c r="EF32" s="66" t="s">
        <v>729</v>
      </c>
      <c r="EG32" s="66" t="s">
        <v>610</v>
      </c>
      <c r="EH32" s="66" t="s">
        <v>1047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45" customHeight="1">
      <c r="A33" s="144" t="s">
        <v>516</v>
      </c>
      <c r="B33" s="148" t="s">
        <v>517</v>
      </c>
      <c r="C33" s="37">
        <v>125</v>
      </c>
      <c r="D33" s="158">
        <v>8</v>
      </c>
      <c r="E33" s="15" t="s">
        <v>1026</v>
      </c>
      <c r="F33" s="19" t="s">
        <v>183</v>
      </c>
      <c r="G33" s="15" t="s">
        <v>127</v>
      </c>
      <c r="H33" s="23" t="s">
        <v>219</v>
      </c>
      <c r="I33" s="1" t="s">
        <v>518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336</v>
      </c>
      <c r="R33" s="15" t="s">
        <v>827</v>
      </c>
      <c r="T33" s="19" t="s">
        <v>133</v>
      </c>
      <c r="U33" s="1" t="s">
        <v>134</v>
      </c>
      <c r="V33" s="23" t="s">
        <v>135</v>
      </c>
      <c r="W33" s="1" t="s">
        <v>931</v>
      </c>
      <c r="X33" s="23" t="s">
        <v>136</v>
      </c>
      <c r="Y33" s="15" t="s">
        <v>1083</v>
      </c>
      <c r="Z33" s="19" t="s">
        <v>519</v>
      </c>
      <c r="AA33" s="1" t="s">
        <v>1089</v>
      </c>
      <c r="AB33" s="23" t="s">
        <v>1112</v>
      </c>
      <c r="AC33" s="1" t="s">
        <v>440</v>
      </c>
      <c r="AD33" s="19" t="s">
        <v>978</v>
      </c>
      <c r="AE33" s="1" t="s">
        <v>1101</v>
      </c>
      <c r="AF33" s="23" t="s">
        <v>409</v>
      </c>
      <c r="AG33" s="1" t="s">
        <v>141</v>
      </c>
      <c r="AH33" s="46" t="str">
        <f t="shared" si="4"/>
        <v xml:space="preserve">265 (L) 160 (l) 95 (h) </v>
      </c>
      <c r="AI33" s="1" t="s">
        <v>143</v>
      </c>
      <c r="AJ33" s="32" t="s">
        <v>443</v>
      </c>
      <c r="AK33" s="1" t="s">
        <v>145</v>
      </c>
      <c r="AL33" s="23" t="s">
        <v>991</v>
      </c>
      <c r="AM33" s="1" t="s">
        <v>146</v>
      </c>
      <c r="AN33" s="129" t="str">
        <f t="shared" si="5"/>
        <v xml:space="preserve">325 (L) 267 (l) 103 (h) </v>
      </c>
      <c r="AO33" s="29" t="s">
        <v>521</v>
      </c>
      <c r="AP33" s="41">
        <v>2</v>
      </c>
      <c r="AQ33" s="165">
        <v>2</v>
      </c>
      <c r="AR33" s="41">
        <v>4</v>
      </c>
      <c r="AS33" s="126" t="str">
        <f t="shared" si="6"/>
        <v xml:space="preserve">1200 (L) 800 (l) 1077 (h) </v>
      </c>
      <c r="AT33" s="41">
        <v>8</v>
      </c>
      <c r="AU33" s="37">
        <v>9</v>
      </c>
      <c r="AV33" s="32">
        <f t="shared" si="7"/>
        <v>72</v>
      </c>
      <c r="AW33" s="165">
        <v>144</v>
      </c>
      <c r="AX33" s="152">
        <f t="shared" si="14"/>
        <v>288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1003</v>
      </c>
      <c r="BE33" s="115">
        <v>26</v>
      </c>
      <c r="BF33" s="19" t="s">
        <v>1005</v>
      </c>
      <c r="BG33" s="15" t="s">
        <v>1007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 t="s">
        <v>157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873</v>
      </c>
      <c r="DD33" s="2" t="s">
        <v>872</v>
      </c>
      <c r="DF33" s="1" t="s">
        <v>522</v>
      </c>
      <c r="DG33" s="23" t="s">
        <v>276</v>
      </c>
      <c r="DH33" s="1" t="s">
        <v>523</v>
      </c>
      <c r="DI33" s="23" t="s">
        <v>448</v>
      </c>
      <c r="DJ33" s="1" t="s">
        <v>524</v>
      </c>
      <c r="DK33" s="23" t="s">
        <v>525</v>
      </c>
      <c r="DL33" s="1" t="s">
        <v>169</v>
      </c>
      <c r="DM33" s="59" t="str">
        <f t="shared" si="15"/>
        <v>PF00056</v>
      </c>
      <c r="DO33" s="59" t="s">
        <v>920</v>
      </c>
      <c r="DP33" s="62" t="s">
        <v>824</v>
      </c>
      <c r="DQ33" s="59" t="s">
        <v>170</v>
      </c>
      <c r="DR33" s="59" t="s">
        <v>898</v>
      </c>
      <c r="DS33" s="59" t="s">
        <v>262</v>
      </c>
      <c r="DT33" s="59" t="s">
        <v>944</v>
      </c>
      <c r="DU33" s="59" t="s">
        <v>172</v>
      </c>
      <c r="DV33" s="59" t="s">
        <v>819</v>
      </c>
      <c r="DW33" s="59" t="s">
        <v>173</v>
      </c>
      <c r="DX33" s="62" t="s">
        <v>821</v>
      </c>
      <c r="DY33" s="59" t="s">
        <v>833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3"/>
        <v>PF00056</v>
      </c>
      <c r="EF33" s="66" t="s">
        <v>520</v>
      </c>
      <c r="EG33" s="66" t="s">
        <v>444</v>
      </c>
      <c r="EH33" s="66" t="s">
        <v>1050</v>
      </c>
      <c r="EI33" s="76">
        <v>265</v>
      </c>
      <c r="EJ33" s="76">
        <v>160</v>
      </c>
      <c r="EK33" s="76">
        <v>95</v>
      </c>
      <c r="EL33" s="76">
        <v>325</v>
      </c>
      <c r="EM33" s="76">
        <v>267</v>
      </c>
      <c r="EN33" s="76">
        <v>103</v>
      </c>
      <c r="EO33" s="72">
        <v>1200</v>
      </c>
      <c r="EP33" s="72">
        <v>800</v>
      </c>
      <c r="EQ33" s="77">
        <v>1077</v>
      </c>
    </row>
    <row r="34" spans="1:147" ht="17.45" customHeight="1">
      <c r="A34" s="144" t="s">
        <v>756</v>
      </c>
      <c r="B34" s="148" t="s">
        <v>757</v>
      </c>
      <c r="C34" s="37">
        <v>50</v>
      </c>
      <c r="D34" s="158">
        <v>20</v>
      </c>
      <c r="E34" s="15" t="s">
        <v>1033</v>
      </c>
      <c r="F34" s="19" t="s">
        <v>970</v>
      </c>
      <c r="G34" s="15" t="s">
        <v>127</v>
      </c>
      <c r="H34" s="23" t="s">
        <v>219</v>
      </c>
      <c r="I34" s="1" t="s">
        <v>518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336</v>
      </c>
      <c r="R34" s="15" t="s">
        <v>827</v>
      </c>
      <c r="T34" s="19" t="s">
        <v>133</v>
      </c>
      <c r="U34" s="1" t="s">
        <v>134</v>
      </c>
      <c r="V34" s="23" t="s">
        <v>135</v>
      </c>
      <c r="W34" s="1" t="s">
        <v>931</v>
      </c>
      <c r="X34" s="23" t="s">
        <v>136</v>
      </c>
      <c r="Y34" s="15" t="s">
        <v>1084</v>
      </c>
      <c r="Z34" s="19" t="s">
        <v>519</v>
      </c>
      <c r="AA34" s="1" t="s">
        <v>1089</v>
      </c>
      <c r="AB34" s="23" t="s">
        <v>1112</v>
      </c>
      <c r="AC34" s="1" t="s">
        <v>440</v>
      </c>
      <c r="AD34" s="19" t="s">
        <v>978</v>
      </c>
      <c r="AE34" s="1" t="s">
        <v>1101</v>
      </c>
      <c r="AF34" s="23" t="s">
        <v>933</v>
      </c>
      <c r="AG34" s="1" t="s">
        <v>141</v>
      </c>
      <c r="AH34" s="46" t="str">
        <f t="shared" si="4"/>
        <v xml:space="preserve">265 (L) 160 (l) 95 (h) </v>
      </c>
      <c r="AI34" s="1" t="s">
        <v>143</v>
      </c>
      <c r="AJ34" s="32" t="s">
        <v>676</v>
      </c>
      <c r="AK34" s="1" t="s">
        <v>145</v>
      </c>
      <c r="AL34" s="23" t="s">
        <v>991</v>
      </c>
      <c r="AM34" s="1" t="s">
        <v>146</v>
      </c>
      <c r="AN34" s="129" t="str">
        <f t="shared" si="5"/>
        <v xml:space="preserve">325 (L) 267 (l) 103 (h) </v>
      </c>
      <c r="AO34" s="29" t="s">
        <v>758</v>
      </c>
      <c r="AP34" s="41">
        <v>2</v>
      </c>
      <c r="AQ34" s="165">
        <v>2</v>
      </c>
      <c r="AR34" s="41">
        <v>4</v>
      </c>
      <c r="AS34" s="126" t="str">
        <f t="shared" si="6"/>
        <v xml:space="preserve">1200 (L) 800 (l) 1077 (h) </v>
      </c>
      <c r="AT34" s="41">
        <v>8</v>
      </c>
      <c r="AU34" s="37">
        <v>9</v>
      </c>
      <c r="AV34" s="32">
        <f t="shared" si="7"/>
        <v>72</v>
      </c>
      <c r="AW34" s="165">
        <v>144</v>
      </c>
      <c r="AX34" s="152">
        <f t="shared" si="14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1003</v>
      </c>
      <c r="BE34" s="115">
        <v>26</v>
      </c>
      <c r="BF34" s="19" t="s">
        <v>1005</v>
      </c>
      <c r="BG34" s="15" t="s">
        <v>1007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0.54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873</v>
      </c>
      <c r="DD34" s="2" t="s">
        <v>872</v>
      </c>
      <c r="DF34" s="1" t="s">
        <v>759</v>
      </c>
      <c r="DG34" s="23" t="s">
        <v>164</v>
      </c>
      <c r="DH34" s="1" t="s">
        <v>760</v>
      </c>
      <c r="DI34" s="23" t="s">
        <v>210</v>
      </c>
      <c r="DJ34" s="1" t="s">
        <v>761</v>
      </c>
      <c r="DK34" s="23" t="s">
        <v>762</v>
      </c>
      <c r="DL34" s="1" t="s">
        <v>169</v>
      </c>
      <c r="DM34" s="59" t="str">
        <f t="shared" si="15"/>
        <v>PMG00050GARVS38C4301</v>
      </c>
      <c r="DO34" s="59" t="s">
        <v>922</v>
      </c>
      <c r="DP34" s="62" t="s">
        <v>824</v>
      </c>
      <c r="DQ34" s="59" t="s">
        <v>170</v>
      </c>
      <c r="DR34" s="59" t="s">
        <v>898</v>
      </c>
      <c r="DS34" s="59" t="s">
        <v>262</v>
      </c>
      <c r="DT34" s="59" t="s">
        <v>947</v>
      </c>
      <c r="DU34" s="59" t="s">
        <v>172</v>
      </c>
      <c r="DV34" s="59" t="s">
        <v>819</v>
      </c>
      <c r="DW34" s="59" t="s">
        <v>173</v>
      </c>
      <c r="DX34" s="62" t="s">
        <v>821</v>
      </c>
      <c r="DY34" s="59" t="s">
        <v>833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3"/>
        <v>PMG00050GARVS38C4301</v>
      </c>
      <c r="EF34" s="66" t="s">
        <v>520</v>
      </c>
      <c r="EG34" s="66" t="s">
        <v>444</v>
      </c>
      <c r="EH34" s="66" t="s">
        <v>1050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45" customHeight="1">
      <c r="A35" s="145" t="s">
        <v>505</v>
      </c>
      <c r="B35" s="148" t="s">
        <v>506</v>
      </c>
      <c r="C35" s="37">
        <v>125</v>
      </c>
      <c r="D35" s="158">
        <v>16</v>
      </c>
      <c r="E35" s="15" t="s">
        <v>1026</v>
      </c>
      <c r="F35" s="19" t="s">
        <v>183</v>
      </c>
      <c r="G35" s="15" t="s">
        <v>310</v>
      </c>
      <c r="H35" s="23" t="s">
        <v>219</v>
      </c>
      <c r="I35" s="1" t="s">
        <v>393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16 GG</v>
      </c>
      <c r="Q35" s="19" t="s">
        <v>336</v>
      </c>
      <c r="R35" s="15" t="s">
        <v>336</v>
      </c>
      <c r="T35" s="19" t="s">
        <v>133</v>
      </c>
      <c r="U35" s="1" t="s">
        <v>134</v>
      </c>
      <c r="V35" s="23" t="s">
        <v>135</v>
      </c>
      <c r="W35" s="1" t="s">
        <v>247</v>
      </c>
      <c r="X35" s="23" t="s">
        <v>136</v>
      </c>
      <c r="Y35" s="15" t="s">
        <v>312</v>
      </c>
      <c r="Z35" s="19" t="s">
        <v>973</v>
      </c>
      <c r="AA35" s="1" t="s">
        <v>1089</v>
      </c>
      <c r="AB35" s="23" t="s">
        <v>1108</v>
      </c>
      <c r="AC35" s="1" t="s">
        <v>139</v>
      </c>
      <c r="AD35" s="19" t="s">
        <v>978</v>
      </c>
      <c r="AE35" s="1" t="s">
        <v>1101</v>
      </c>
      <c r="AF35" s="23" t="s">
        <v>507</v>
      </c>
      <c r="AG35" s="1" t="s">
        <v>508</v>
      </c>
      <c r="AH35" s="46" t="str">
        <f t="shared" si="4"/>
        <v xml:space="preserve">170 (L) 170 (l) 200 (h) </v>
      </c>
      <c r="AI35" s="1" t="s">
        <v>143</v>
      </c>
      <c r="AJ35" s="32" t="s">
        <v>510</v>
      </c>
      <c r="AN35" s="129" t="str">
        <f t="shared" si="5"/>
        <v xml:space="preserve">170 (L) 170 (l) 200 (h) </v>
      </c>
      <c r="AO35" s="29" t="s">
        <v>828</v>
      </c>
      <c r="AP35" s="41">
        <v>16</v>
      </c>
      <c r="AQ35" s="165">
        <v>2</v>
      </c>
      <c r="AR35" s="41">
        <v>4</v>
      </c>
      <c r="AS35" s="126" t="str">
        <f t="shared" si="6"/>
        <v xml:space="preserve">1200 (L) 800 (l) 1150 (h) </v>
      </c>
      <c r="AT35" s="41">
        <v>24</v>
      </c>
      <c r="AU35" s="37">
        <v>5</v>
      </c>
      <c r="AV35" s="32">
        <f t="shared" si="7"/>
        <v>120</v>
      </c>
      <c r="AW35" s="165">
        <v>480</v>
      </c>
      <c r="AX35" s="152">
        <f t="shared" si="14"/>
        <v>480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1003</v>
      </c>
      <c r="BE35" s="115">
        <v>26</v>
      </c>
      <c r="BF35" s="19" t="s">
        <v>1005</v>
      </c>
      <c r="BG35" s="15" t="s">
        <v>1007</v>
      </c>
      <c r="BH35" s="19" t="s">
        <v>154</v>
      </c>
      <c r="BI35" s="15" t="s">
        <v>155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873</v>
      </c>
      <c r="DD35" s="2" t="s">
        <v>872</v>
      </c>
      <c r="DE35" s="23" t="s">
        <v>318</v>
      </c>
      <c r="DF35" s="1" t="s">
        <v>511</v>
      </c>
      <c r="DG35" s="23" t="s">
        <v>164</v>
      </c>
      <c r="DH35" s="1" t="s">
        <v>512</v>
      </c>
      <c r="DI35" s="23" t="s">
        <v>512</v>
      </c>
      <c r="DJ35" s="1" t="s">
        <v>513</v>
      </c>
      <c r="DK35" s="23" t="s">
        <v>514</v>
      </c>
      <c r="DL35" s="1" t="s">
        <v>169</v>
      </c>
      <c r="DM35" s="59" t="str">
        <f t="shared" si="15"/>
        <v>PF00055</v>
      </c>
      <c r="DO35" s="59" t="s">
        <v>515</v>
      </c>
      <c r="DP35" s="62" t="s">
        <v>824</v>
      </c>
      <c r="DQ35" s="59" t="s">
        <v>170</v>
      </c>
      <c r="DR35" s="59" t="s">
        <v>261</v>
      </c>
      <c r="DS35" s="59" t="s">
        <v>262</v>
      </c>
      <c r="DT35" s="59" t="s">
        <v>940</v>
      </c>
      <c r="DU35" s="59" t="s">
        <v>172</v>
      </c>
      <c r="DV35" s="59" t="s">
        <v>871</v>
      </c>
      <c r="DW35" s="59" t="s">
        <v>173</v>
      </c>
      <c r="DX35" s="62" t="s">
        <v>154</v>
      </c>
      <c r="DY35" s="59" t="s">
        <v>154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3"/>
        <v>PF00055</v>
      </c>
      <c r="EF35" s="66" t="s">
        <v>509</v>
      </c>
      <c r="EG35" s="66" t="s">
        <v>509</v>
      </c>
      <c r="EH35" s="66" t="s">
        <v>1046</v>
      </c>
      <c r="EI35" s="76">
        <v>170</v>
      </c>
      <c r="EJ35" s="76">
        <v>170</v>
      </c>
      <c r="EK35" s="76">
        <v>200</v>
      </c>
      <c r="EL35" s="76">
        <v>170</v>
      </c>
      <c r="EM35" s="76">
        <v>170</v>
      </c>
      <c r="EN35" s="76">
        <v>200</v>
      </c>
      <c r="EO35" s="72">
        <v>1200</v>
      </c>
      <c r="EP35" s="72">
        <v>800</v>
      </c>
      <c r="EQ35" s="77">
        <v>1150</v>
      </c>
    </row>
    <row r="36" spans="1:147" ht="17.45" customHeight="1">
      <c r="A36" s="144" t="s">
        <v>308</v>
      </c>
      <c r="B36" s="148" t="s">
        <v>309</v>
      </c>
      <c r="C36" s="37">
        <v>125</v>
      </c>
      <c r="D36" s="158">
        <v>16</v>
      </c>
      <c r="E36" s="15" t="s">
        <v>1026</v>
      </c>
      <c r="F36" s="19" t="s">
        <v>183</v>
      </c>
      <c r="G36" s="15" t="s">
        <v>310</v>
      </c>
      <c r="H36" s="23" t="s">
        <v>219</v>
      </c>
      <c r="I36" s="1" t="s">
        <v>311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336</v>
      </c>
      <c r="R36" s="15" t="s">
        <v>336</v>
      </c>
      <c r="T36" s="19" t="s">
        <v>133</v>
      </c>
      <c r="U36" s="1" t="s">
        <v>134</v>
      </c>
      <c r="V36" s="23" t="s">
        <v>135</v>
      </c>
      <c r="W36" s="1" t="s">
        <v>247</v>
      </c>
      <c r="X36" s="23" t="s">
        <v>136</v>
      </c>
      <c r="Y36" s="15" t="s">
        <v>312</v>
      </c>
      <c r="Z36" s="19" t="s">
        <v>974</v>
      </c>
      <c r="AA36" s="1" t="s">
        <v>1089</v>
      </c>
      <c r="AB36" s="23" t="s">
        <v>1108</v>
      </c>
      <c r="AC36" s="1" t="s">
        <v>139</v>
      </c>
      <c r="AD36" s="19" t="s">
        <v>978</v>
      </c>
      <c r="AE36" s="1" t="s">
        <v>1101</v>
      </c>
      <c r="AF36" s="23" t="s">
        <v>313</v>
      </c>
      <c r="AG36" s="1" t="s">
        <v>314</v>
      </c>
      <c r="AH36" s="46" t="str">
        <f t="shared" si="4"/>
        <v xml:space="preserve">505 (L) 60 (l) 690 (h) </v>
      </c>
      <c r="AI36" s="1" t="s">
        <v>143</v>
      </c>
      <c r="AJ36" s="32" t="s">
        <v>217</v>
      </c>
      <c r="AK36" s="1" t="s">
        <v>253</v>
      </c>
      <c r="AL36" s="23" t="s">
        <v>254</v>
      </c>
      <c r="AM36" s="1" t="s">
        <v>253</v>
      </c>
      <c r="AN36" s="129" t="str">
        <f t="shared" si="5"/>
        <v xml:space="preserve">265 (L) 175 (l) 220 (h) </v>
      </c>
      <c r="AO36" s="29" t="s">
        <v>317</v>
      </c>
      <c r="AP36" s="41">
        <v>1</v>
      </c>
      <c r="AQ36" s="165">
        <v>2</v>
      </c>
      <c r="AR36" s="41">
        <v>4.04</v>
      </c>
      <c r="AS36" s="126" t="str">
        <f t="shared" si="6"/>
        <v xml:space="preserve">1200 (L) 800 (l) 1690 (h) </v>
      </c>
      <c r="AT36" s="41">
        <v>18</v>
      </c>
      <c r="AU36" s="37">
        <v>7</v>
      </c>
      <c r="AV36" s="32">
        <f t="shared" si="7"/>
        <v>126</v>
      </c>
      <c r="AW36" s="165">
        <v>252</v>
      </c>
      <c r="AX36" s="152">
        <f t="shared" si="14"/>
        <v>509.04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1003</v>
      </c>
      <c r="BE36" s="115">
        <v>26</v>
      </c>
      <c r="BF36" s="19" t="s">
        <v>1005</v>
      </c>
      <c r="BG36" s="15" t="s">
        <v>1007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873</v>
      </c>
      <c r="DD36" s="2" t="s">
        <v>872</v>
      </c>
      <c r="DE36" s="23" t="s">
        <v>318</v>
      </c>
      <c r="DF36" s="1" t="s">
        <v>319</v>
      </c>
      <c r="DG36" s="23" t="s">
        <v>164</v>
      </c>
      <c r="DH36" s="1" t="s">
        <v>320</v>
      </c>
      <c r="DI36" s="23" t="s">
        <v>321</v>
      </c>
      <c r="DJ36" s="1" t="s">
        <v>322</v>
      </c>
      <c r="DK36" s="23" t="s">
        <v>323</v>
      </c>
      <c r="DL36" s="1" t="s">
        <v>169</v>
      </c>
      <c r="DM36" s="59" t="str">
        <f t="shared" si="15"/>
        <v>PF00021</v>
      </c>
      <c r="DO36" s="59" t="s">
        <v>901</v>
      </c>
      <c r="DP36" s="62" t="s">
        <v>824</v>
      </c>
      <c r="DQ36" s="59" t="s">
        <v>170</v>
      </c>
      <c r="DR36" s="59" t="s">
        <v>261</v>
      </c>
      <c r="DS36" s="59" t="s">
        <v>262</v>
      </c>
      <c r="DT36" s="59" t="s">
        <v>940</v>
      </c>
      <c r="DU36" s="59" t="s">
        <v>172</v>
      </c>
      <c r="DV36" s="59" t="s">
        <v>912</v>
      </c>
      <c r="DW36" s="59" t="s">
        <v>173</v>
      </c>
      <c r="DX36" s="59" t="s">
        <v>915</v>
      </c>
      <c r="DY36" s="59" t="s">
        <v>916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3"/>
        <v>PF00021</v>
      </c>
      <c r="EF36" s="66" t="s">
        <v>315</v>
      </c>
      <c r="EG36" s="66" t="s">
        <v>316</v>
      </c>
      <c r="EH36" s="66" t="s">
        <v>1051</v>
      </c>
      <c r="EI36" s="76">
        <v>505</v>
      </c>
      <c r="EJ36" s="76">
        <v>60</v>
      </c>
      <c r="EK36" s="76">
        <v>690</v>
      </c>
      <c r="EL36" s="76">
        <v>265</v>
      </c>
      <c r="EM36" s="76">
        <v>175</v>
      </c>
      <c r="EN36" s="76">
        <v>220</v>
      </c>
      <c r="EO36" s="72">
        <v>1200</v>
      </c>
      <c r="EP36" s="72">
        <v>800</v>
      </c>
      <c r="EQ36" s="77">
        <v>1690</v>
      </c>
    </row>
    <row r="37" spans="1:147" ht="17.45" customHeight="1">
      <c r="A37" s="144" t="s">
        <v>701</v>
      </c>
      <c r="B37" s="148" t="s">
        <v>702</v>
      </c>
      <c r="C37" s="37">
        <v>200</v>
      </c>
      <c r="D37" s="158">
        <v>1</v>
      </c>
      <c r="E37" s="15" t="s">
        <v>1027</v>
      </c>
      <c r="F37" s="19" t="s">
        <v>795</v>
      </c>
      <c r="G37" s="15" t="s">
        <v>547</v>
      </c>
      <c r="H37" s="23" t="s">
        <v>181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T37" s="19" t="s">
        <v>133</v>
      </c>
      <c r="U37" s="1" t="s">
        <v>134</v>
      </c>
      <c r="V37" s="23" t="s">
        <v>135</v>
      </c>
      <c r="W37" s="1" t="s">
        <v>664</v>
      </c>
      <c r="X37" s="23" t="s">
        <v>136</v>
      </c>
      <c r="Y37" s="15" t="s">
        <v>703</v>
      </c>
      <c r="Z37" s="19" t="s">
        <v>704</v>
      </c>
      <c r="AA37" s="1" t="s">
        <v>1089</v>
      </c>
      <c r="AB37" s="23" t="s">
        <v>1108</v>
      </c>
      <c r="AC37" s="1" t="s">
        <v>666</v>
      </c>
      <c r="AD37" s="19" t="s">
        <v>978</v>
      </c>
      <c r="AE37" s="1" t="s">
        <v>1101</v>
      </c>
      <c r="AF37" s="23" t="s">
        <v>981</v>
      </c>
      <c r="AG37" s="1" t="s">
        <v>705</v>
      </c>
      <c r="AH37" s="46" t="str">
        <f t="shared" si="4"/>
        <v xml:space="preserve">159 (L) 40 (l) 250 (h) </v>
      </c>
      <c r="AI37" s="1" t="s">
        <v>988</v>
      </c>
      <c r="AJ37" s="32" t="s">
        <v>706</v>
      </c>
      <c r="AK37" s="1" t="s">
        <v>145</v>
      </c>
      <c r="AL37" s="23" t="s">
        <v>991</v>
      </c>
      <c r="AM37" s="1" t="s">
        <v>146</v>
      </c>
      <c r="AN37" s="129" t="str">
        <f t="shared" si="5"/>
        <v xml:space="preserve">380 (L) 230 (l) 100 (h) </v>
      </c>
      <c r="AO37" s="29" t="s">
        <v>858</v>
      </c>
      <c r="AP37" s="41">
        <v>10</v>
      </c>
      <c r="AQ37" s="165">
        <v>2</v>
      </c>
      <c r="AR37" s="41">
        <v>4.9000000000000004</v>
      </c>
      <c r="AS37" s="126" t="str">
        <f t="shared" si="6"/>
        <v xml:space="preserve">1200 (L) 800 (l) 950 (h) </v>
      </c>
      <c r="AT37" s="41">
        <v>10</v>
      </c>
      <c r="AU37" s="37">
        <v>8</v>
      </c>
      <c r="AV37" s="32">
        <f t="shared" si="7"/>
        <v>80</v>
      </c>
      <c r="AW37" s="165">
        <f>AV37*AQ37</f>
        <v>160</v>
      </c>
      <c r="AX37" s="152">
        <f t="shared" si="14"/>
        <v>392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1003</v>
      </c>
      <c r="BE37" s="115">
        <v>26</v>
      </c>
      <c r="BF37" s="19" t="s">
        <v>1005</v>
      </c>
      <c r="BG37" s="15" t="s">
        <v>1007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873</v>
      </c>
      <c r="DD37" s="2" t="s">
        <v>872</v>
      </c>
      <c r="DE37" s="23" t="s">
        <v>318</v>
      </c>
      <c r="DF37" s="1" t="s">
        <v>707</v>
      </c>
      <c r="DG37" s="23" t="s">
        <v>164</v>
      </c>
      <c r="DH37" s="1" t="s">
        <v>707</v>
      </c>
      <c r="DI37" s="23" t="s">
        <v>708</v>
      </c>
      <c r="DJ37" s="1" t="s">
        <v>709</v>
      </c>
      <c r="DK37" s="23" t="s">
        <v>710</v>
      </c>
      <c r="DL37" s="1" t="s">
        <v>169</v>
      </c>
      <c r="DM37" s="59" t="str">
        <f t="shared" si="15"/>
        <v>PF00127</v>
      </c>
      <c r="DO37" s="59" t="s">
        <v>853</v>
      </c>
      <c r="DP37" s="62" t="s">
        <v>856</v>
      </c>
      <c r="DQ37" s="59" t="s">
        <v>170</v>
      </c>
      <c r="DR37" s="59" t="s">
        <v>863</v>
      </c>
      <c r="DS37" s="59" t="s">
        <v>262</v>
      </c>
      <c r="DT37" s="59" t="s">
        <v>940</v>
      </c>
      <c r="DU37" s="59" t="s">
        <v>172</v>
      </c>
      <c r="DV37" s="59" t="s">
        <v>864</v>
      </c>
      <c r="DW37" s="59" t="s">
        <v>1021</v>
      </c>
      <c r="DX37" s="62" t="s">
        <v>821</v>
      </c>
      <c r="DY37" s="59" t="s">
        <v>833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3"/>
        <v>PF00127</v>
      </c>
      <c r="EF37" s="66" t="s">
        <v>204</v>
      </c>
      <c r="EG37" s="66" t="s">
        <v>342</v>
      </c>
      <c r="EH37" s="66" t="s">
        <v>1039</v>
      </c>
      <c r="EI37" s="76">
        <v>159</v>
      </c>
      <c r="EJ37" s="76">
        <v>40</v>
      </c>
      <c r="EK37" s="76">
        <v>250</v>
      </c>
      <c r="EL37" s="76">
        <v>380</v>
      </c>
      <c r="EM37" s="76">
        <v>230</v>
      </c>
      <c r="EN37" s="76">
        <v>100</v>
      </c>
      <c r="EO37" s="72">
        <v>1200</v>
      </c>
      <c r="EP37" s="72">
        <v>800</v>
      </c>
      <c r="EQ37" s="77">
        <v>950</v>
      </c>
    </row>
    <row r="38" spans="1:147" ht="17.45" customHeight="1">
      <c r="A38" s="144" t="s">
        <v>860</v>
      </c>
      <c r="B38" s="148" t="s">
        <v>859</v>
      </c>
      <c r="C38" s="37">
        <v>200</v>
      </c>
      <c r="D38" s="158">
        <v>1</v>
      </c>
      <c r="E38" s="15" t="s">
        <v>1027</v>
      </c>
      <c r="F38" s="19" t="s">
        <v>795</v>
      </c>
      <c r="G38" s="15" t="s">
        <v>127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Q38" s="19" t="s">
        <v>336</v>
      </c>
      <c r="R38" s="15" t="s">
        <v>827</v>
      </c>
      <c r="T38" s="19" t="s">
        <v>133</v>
      </c>
      <c r="U38" s="1" t="s">
        <v>134</v>
      </c>
      <c r="V38" s="23" t="s">
        <v>135</v>
      </c>
      <c r="W38" s="1" t="s">
        <v>664</v>
      </c>
      <c r="X38" s="23" t="s">
        <v>136</v>
      </c>
      <c r="Y38" s="15" t="s">
        <v>703</v>
      </c>
      <c r="Z38" s="19" t="s">
        <v>704</v>
      </c>
      <c r="AA38" s="1" t="s">
        <v>1089</v>
      </c>
      <c r="AB38" s="23" t="s">
        <v>1108</v>
      </c>
      <c r="AC38" s="1" t="s">
        <v>666</v>
      </c>
      <c r="AD38" s="19" t="s">
        <v>978</v>
      </c>
      <c r="AE38" s="1" t="s">
        <v>1101</v>
      </c>
      <c r="AF38" s="23" t="s">
        <v>985</v>
      </c>
      <c r="AG38" s="1" t="s">
        <v>861</v>
      </c>
      <c r="AH38" s="46" t="str">
        <f t="shared" si="4"/>
        <v xml:space="preserve">159 (L) 40 (l) 250 (h) </v>
      </c>
      <c r="AI38" s="1" t="s">
        <v>987</v>
      </c>
      <c r="AJ38" s="32" t="s">
        <v>706</v>
      </c>
      <c r="AK38" s="1" t="s">
        <v>145</v>
      </c>
      <c r="AL38" s="23" t="s">
        <v>991</v>
      </c>
      <c r="AM38" s="1" t="s">
        <v>146</v>
      </c>
      <c r="AN38" s="129" t="str">
        <f t="shared" si="5"/>
        <v xml:space="preserve">380 (L) 230 (l) 100 (h) </v>
      </c>
      <c r="AO38" s="29" t="s">
        <v>858</v>
      </c>
      <c r="AP38" s="41">
        <v>10</v>
      </c>
      <c r="AQ38" s="165">
        <v>2</v>
      </c>
      <c r="AR38" s="41">
        <v>4.9000000000000004</v>
      </c>
      <c r="AS38" s="126" t="str">
        <f t="shared" si="6"/>
        <v xml:space="preserve">1200 (L) 800 (l) 950 (h) </v>
      </c>
      <c r="AT38" s="41">
        <v>10</v>
      </c>
      <c r="AU38" s="37">
        <v>8</v>
      </c>
      <c r="AV38" s="32">
        <f t="shared" si="7"/>
        <v>80</v>
      </c>
      <c r="AW38" s="165">
        <f>AV38*AQ38</f>
        <v>160</v>
      </c>
      <c r="AX38" s="152">
        <f t="shared" si="14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1003</v>
      </c>
      <c r="BE38" s="115">
        <v>26</v>
      </c>
      <c r="BF38" s="19" t="s">
        <v>1005</v>
      </c>
      <c r="BG38" s="15" t="s">
        <v>1007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873</v>
      </c>
      <c r="DD38" s="2" t="s">
        <v>872</v>
      </c>
      <c r="DE38" s="23" t="s">
        <v>318</v>
      </c>
      <c r="DF38" s="1" t="s">
        <v>707</v>
      </c>
      <c r="DG38" s="23" t="s">
        <v>164</v>
      </c>
      <c r="DH38" s="1" t="s">
        <v>707</v>
      </c>
      <c r="DI38" s="23" t="s">
        <v>708</v>
      </c>
      <c r="DJ38" s="1" t="s">
        <v>709</v>
      </c>
      <c r="DK38" s="23" t="s">
        <v>710</v>
      </c>
      <c r="DL38" s="1" t="s">
        <v>169</v>
      </c>
      <c r="DM38" s="59" t="str">
        <f t="shared" si="15"/>
        <v>PF00024</v>
      </c>
      <c r="DO38" s="59" t="s">
        <v>862</v>
      </c>
      <c r="DP38" s="62" t="s">
        <v>856</v>
      </c>
      <c r="DQ38" s="59" t="s">
        <v>170</v>
      </c>
      <c r="DR38" s="59" t="s">
        <v>863</v>
      </c>
      <c r="DS38" s="59" t="s">
        <v>262</v>
      </c>
      <c r="DT38" s="59" t="s">
        <v>940</v>
      </c>
      <c r="DU38" s="59" t="s">
        <v>172</v>
      </c>
      <c r="DV38" s="59" t="s">
        <v>214</v>
      </c>
      <c r="DW38" s="59" t="s">
        <v>1020</v>
      </c>
      <c r="DX38" s="62" t="s">
        <v>821</v>
      </c>
      <c r="DY38" s="59" t="s">
        <v>833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ref="EE38:EE64" si="16">B38</f>
        <v>PF00024</v>
      </c>
      <c r="EF38" s="66" t="s">
        <v>204</v>
      </c>
      <c r="EG38" s="66" t="s">
        <v>342</v>
      </c>
      <c r="EH38" s="66" t="s">
        <v>1039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45" customHeight="1">
      <c r="A39" s="144" t="s">
        <v>718</v>
      </c>
      <c r="B39" s="148" t="s">
        <v>719</v>
      </c>
      <c r="C39" s="37">
        <v>250</v>
      </c>
      <c r="D39" s="158">
        <v>1</v>
      </c>
      <c r="E39" s="15" t="s">
        <v>1030</v>
      </c>
      <c r="F39" s="19" t="s">
        <v>201</v>
      </c>
      <c r="G39" s="15" t="s">
        <v>127</v>
      </c>
      <c r="H39" s="23" t="s">
        <v>199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ref="P39:P40" si="17">G39</f>
        <v>25 GG</v>
      </c>
      <c r="Q39" s="19" t="s">
        <v>336</v>
      </c>
      <c r="R39" s="15" t="s">
        <v>827</v>
      </c>
      <c r="T39" s="19" t="s">
        <v>133</v>
      </c>
      <c r="U39" s="1" t="s">
        <v>134</v>
      </c>
      <c r="V39" s="23" t="s">
        <v>135</v>
      </c>
      <c r="W39" s="1" t="s">
        <v>247</v>
      </c>
      <c r="X39" s="23" t="s">
        <v>136</v>
      </c>
      <c r="Y39" s="15" t="s">
        <v>201</v>
      </c>
      <c r="Z39" s="19" t="s">
        <v>202</v>
      </c>
      <c r="AA39" s="1" t="s">
        <v>1089</v>
      </c>
      <c r="AB39" s="23" t="s">
        <v>1108</v>
      </c>
      <c r="AC39" s="1" t="s">
        <v>139</v>
      </c>
      <c r="AD39" s="19" t="s">
        <v>978</v>
      </c>
      <c r="AE39" s="1" t="s">
        <v>1101</v>
      </c>
      <c r="AF39" s="23" t="s">
        <v>185</v>
      </c>
      <c r="AG39" s="1" t="s">
        <v>186</v>
      </c>
      <c r="AH39" s="46" t="str">
        <f t="shared" si="4"/>
        <v xml:space="preserve">160 (L) 42 (l) 160 (h) </v>
      </c>
      <c r="AI39" s="1" t="s">
        <v>143</v>
      </c>
      <c r="AJ39" s="32" t="s">
        <v>721</v>
      </c>
      <c r="AK39" s="1" t="s">
        <v>145</v>
      </c>
      <c r="AL39" s="23" t="s">
        <v>991</v>
      </c>
      <c r="AM39" s="1" t="s">
        <v>146</v>
      </c>
      <c r="AN39" s="129" t="str">
        <f t="shared" si="5"/>
        <v xml:space="preserve">337 (L) 204 (l) 110 (h) </v>
      </c>
      <c r="AO39" s="29" t="s">
        <v>722</v>
      </c>
      <c r="AP39" s="41">
        <v>8</v>
      </c>
      <c r="AQ39" s="165">
        <v>2</v>
      </c>
      <c r="AR39" s="41">
        <v>4</v>
      </c>
      <c r="AS39" s="126" t="str">
        <f t="shared" si="6"/>
        <v xml:space="preserve">1200 (L) 800 (l) 810 (h) </v>
      </c>
      <c r="AT39" s="41">
        <v>12</v>
      </c>
      <c r="AU39" s="37">
        <v>6</v>
      </c>
      <c r="AV39" s="32">
        <f t="shared" si="7"/>
        <v>72</v>
      </c>
      <c r="AW39" s="165">
        <v>144</v>
      </c>
      <c r="AX39" s="152">
        <f t="shared" si="14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1003</v>
      </c>
      <c r="BE39" s="115">
        <v>26</v>
      </c>
      <c r="BF39" s="19" t="s">
        <v>1005</v>
      </c>
      <c r="BG39" s="15" t="s">
        <v>1007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873</v>
      </c>
      <c r="DD39" s="2" t="s">
        <v>872</v>
      </c>
      <c r="DE39" s="23" t="s">
        <v>318</v>
      </c>
      <c r="DF39" s="1" t="s">
        <v>723</v>
      </c>
      <c r="DG39" s="23" t="s">
        <v>164</v>
      </c>
      <c r="DH39" s="1" t="s">
        <v>724</v>
      </c>
      <c r="DI39" s="23" t="s">
        <v>210</v>
      </c>
      <c r="DJ39" s="1" t="s">
        <v>725</v>
      </c>
      <c r="DK39" s="23" t="s">
        <v>726</v>
      </c>
      <c r="DL39" s="1" t="s">
        <v>169</v>
      </c>
      <c r="DM39" s="59" t="str">
        <f t="shared" si="15"/>
        <v>PMB00250GARTR03C0301</v>
      </c>
      <c r="DO39" s="59" t="s">
        <v>909</v>
      </c>
      <c r="DP39" s="62" t="s">
        <v>824</v>
      </c>
      <c r="DQ39" s="59" t="s">
        <v>170</v>
      </c>
      <c r="DR39" s="59" t="s">
        <v>261</v>
      </c>
      <c r="DS39" s="59" t="s">
        <v>262</v>
      </c>
      <c r="DT39" s="59" t="s">
        <v>940</v>
      </c>
      <c r="DU39" s="59" t="s">
        <v>172</v>
      </c>
      <c r="DV39" s="59" t="s">
        <v>867</v>
      </c>
      <c r="DW39" s="59" t="s">
        <v>173</v>
      </c>
      <c r="DX39" s="62" t="s">
        <v>821</v>
      </c>
      <c r="DY39" s="59" t="s">
        <v>833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16"/>
        <v>PMB00250GARTR03C0301</v>
      </c>
      <c r="EF39" s="66" t="s">
        <v>720</v>
      </c>
      <c r="EG39" s="66" t="s">
        <v>610</v>
      </c>
      <c r="EH39" s="66" t="s">
        <v>1052</v>
      </c>
      <c r="EI39" s="76">
        <v>160</v>
      </c>
      <c r="EJ39" s="76">
        <v>42</v>
      </c>
      <c r="EK39" s="76">
        <v>160</v>
      </c>
      <c r="EL39" s="76">
        <v>337</v>
      </c>
      <c r="EM39" s="76">
        <v>204</v>
      </c>
      <c r="EN39" s="76">
        <v>110</v>
      </c>
      <c r="EO39" s="72">
        <v>1200</v>
      </c>
      <c r="EP39" s="72">
        <v>800</v>
      </c>
      <c r="EQ39" s="77">
        <v>810</v>
      </c>
    </row>
    <row r="40" spans="1:147" ht="17.45" customHeight="1">
      <c r="A40" s="144" t="s">
        <v>711</v>
      </c>
      <c r="B40" s="148" t="s">
        <v>712</v>
      </c>
      <c r="C40" s="37">
        <v>250</v>
      </c>
      <c r="D40" s="158">
        <v>1</v>
      </c>
      <c r="E40" s="15" t="s">
        <v>1030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7"/>
        <v>25 GG</v>
      </c>
      <c r="Q40" s="19" t="s">
        <v>336</v>
      </c>
      <c r="R40" s="15" t="s">
        <v>827</v>
      </c>
      <c r="T40" s="19" t="s">
        <v>133</v>
      </c>
      <c r="U40" s="1" t="s">
        <v>134</v>
      </c>
      <c r="V40" s="23" t="s">
        <v>135</v>
      </c>
      <c r="W40" s="1" t="s">
        <v>247</v>
      </c>
      <c r="X40" s="23" t="s">
        <v>136</v>
      </c>
      <c r="Y40" s="15" t="s">
        <v>201</v>
      </c>
      <c r="Z40" s="19" t="s">
        <v>202</v>
      </c>
      <c r="AA40" s="1" t="s">
        <v>1089</v>
      </c>
      <c r="AB40" s="23" t="s">
        <v>1108</v>
      </c>
      <c r="AC40" s="1" t="s">
        <v>139</v>
      </c>
      <c r="AD40" s="19" t="s">
        <v>978</v>
      </c>
      <c r="AE40" s="1" t="s">
        <v>1101</v>
      </c>
      <c r="AF40" s="23" t="s">
        <v>985</v>
      </c>
      <c r="AG40" s="1" t="s">
        <v>203</v>
      </c>
      <c r="AH40" s="46" t="str">
        <f t="shared" si="4"/>
        <v xml:space="preserve">159 (L) 40 (l) 250 (h) </v>
      </c>
      <c r="AI40" s="1" t="s">
        <v>987</v>
      </c>
      <c r="AJ40" s="32" t="s">
        <v>460</v>
      </c>
      <c r="AK40" s="1" t="s">
        <v>145</v>
      </c>
      <c r="AL40" s="23" t="s">
        <v>991</v>
      </c>
      <c r="AM40" s="1" t="s">
        <v>146</v>
      </c>
      <c r="AN40" s="129" t="str">
        <f t="shared" si="5"/>
        <v xml:space="preserve">337 (L) 204 (l) 110 (h) </v>
      </c>
      <c r="AO40" s="29" t="s">
        <v>713</v>
      </c>
      <c r="AP40" s="41">
        <v>8</v>
      </c>
      <c r="AQ40" s="165">
        <v>2</v>
      </c>
      <c r="AR40" s="41">
        <v>4</v>
      </c>
      <c r="AS40" s="126" t="str">
        <f t="shared" si="6"/>
        <v xml:space="preserve">1200 (L) 800 (l) 810 (h) </v>
      </c>
      <c r="AT40" s="41">
        <v>12</v>
      </c>
      <c r="AU40" s="37">
        <v>6</v>
      </c>
      <c r="AV40" s="32">
        <f t="shared" si="7"/>
        <v>72</v>
      </c>
      <c r="AW40" s="165">
        <v>144</v>
      </c>
      <c r="AX40" s="152">
        <f t="shared" si="14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1003</v>
      </c>
      <c r="BE40" s="115">
        <v>26</v>
      </c>
      <c r="BF40" s="19" t="s">
        <v>1005</v>
      </c>
      <c r="BG40" s="15" t="s">
        <v>1007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873</v>
      </c>
      <c r="DD40" s="2" t="s">
        <v>872</v>
      </c>
      <c r="DE40" s="23" t="s">
        <v>318</v>
      </c>
      <c r="DF40" s="1" t="s">
        <v>714</v>
      </c>
      <c r="DG40" s="23" t="s">
        <v>164</v>
      </c>
      <c r="DH40" s="1" t="s">
        <v>715</v>
      </c>
      <c r="DI40" s="23" t="s">
        <v>210</v>
      </c>
      <c r="DJ40" s="1" t="s">
        <v>716</v>
      </c>
      <c r="DK40" s="23" t="s">
        <v>717</v>
      </c>
      <c r="DL40" s="1" t="s">
        <v>169</v>
      </c>
      <c r="DM40" s="59" t="str">
        <f t="shared" si="15"/>
        <v>PMB00250GARCL02C0302</v>
      </c>
      <c r="DO40" s="59" t="s">
        <v>466</v>
      </c>
      <c r="DP40" s="62" t="s">
        <v>824</v>
      </c>
      <c r="DQ40" s="59" t="s">
        <v>170</v>
      </c>
      <c r="DR40" s="59" t="s">
        <v>261</v>
      </c>
      <c r="DS40" s="59" t="s">
        <v>262</v>
      </c>
      <c r="DT40" s="59" t="s">
        <v>940</v>
      </c>
      <c r="DU40" s="59" t="s">
        <v>172</v>
      </c>
      <c r="DV40" s="59" t="s">
        <v>214</v>
      </c>
      <c r="DW40" s="59" t="s">
        <v>1020</v>
      </c>
      <c r="DX40" s="62" t="s">
        <v>821</v>
      </c>
      <c r="DY40" s="59" t="s">
        <v>833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16"/>
        <v>PMB00250GARCL02C0302</v>
      </c>
      <c r="EF40" s="66" t="s">
        <v>204</v>
      </c>
      <c r="EG40" s="66" t="s">
        <v>206</v>
      </c>
      <c r="EH40" s="66" t="s">
        <v>1052</v>
      </c>
      <c r="EI40" s="76">
        <v>159</v>
      </c>
      <c r="EJ40" s="76">
        <v>40</v>
      </c>
      <c r="EK40" s="76">
        <v>250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45" customHeight="1">
      <c r="A41" s="144" t="s">
        <v>197</v>
      </c>
      <c r="B41" s="148" t="s">
        <v>198</v>
      </c>
      <c r="C41" s="37">
        <v>250</v>
      </c>
      <c r="D41" s="158">
        <v>1</v>
      </c>
      <c r="E41" s="15" t="s">
        <v>1030</v>
      </c>
      <c r="F41" s="19" t="s">
        <v>201</v>
      </c>
      <c r="G41" s="15" t="s">
        <v>127</v>
      </c>
      <c r="H41" s="23" t="s">
        <v>199</v>
      </c>
      <c r="I41" s="1" t="s">
        <v>200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>G41</f>
        <v>25 GG</v>
      </c>
      <c r="Q41" s="19" t="s">
        <v>336</v>
      </c>
      <c r="R41" s="15" t="s">
        <v>827</v>
      </c>
      <c r="T41" s="19" t="s">
        <v>133</v>
      </c>
      <c r="U41" s="1" t="s">
        <v>134</v>
      </c>
      <c r="V41" s="23" t="s">
        <v>135</v>
      </c>
      <c r="W41" s="1" t="s">
        <v>1080</v>
      </c>
      <c r="X41" s="23" t="s">
        <v>136</v>
      </c>
      <c r="Y41" s="15" t="s">
        <v>201</v>
      </c>
      <c r="Z41" s="19" t="s">
        <v>202</v>
      </c>
      <c r="AA41" s="1" t="s">
        <v>1096</v>
      </c>
      <c r="AB41" s="23" t="s">
        <v>1106</v>
      </c>
      <c r="AC41" s="1" t="s">
        <v>139</v>
      </c>
      <c r="AD41" s="19" t="s">
        <v>978</v>
      </c>
      <c r="AE41" s="1" t="s">
        <v>1101</v>
      </c>
      <c r="AF41" s="23" t="s">
        <v>985</v>
      </c>
      <c r="AG41" s="1" t="s">
        <v>203</v>
      </c>
      <c r="AH41" s="46" t="str">
        <f t="shared" si="4"/>
        <v xml:space="preserve">159 (L) 40 (l) 250 (h) </v>
      </c>
      <c r="AI41" s="1" t="s">
        <v>987</v>
      </c>
      <c r="AJ41" s="32" t="s">
        <v>205</v>
      </c>
      <c r="AK41" s="1" t="s">
        <v>145</v>
      </c>
      <c r="AL41" s="23" t="s">
        <v>991</v>
      </c>
      <c r="AM41" s="1" t="s">
        <v>146</v>
      </c>
      <c r="AN41" s="129" t="str">
        <f t="shared" si="5"/>
        <v xml:space="preserve">337 (L) 204 (l) 110 (h) </v>
      </c>
      <c r="AO41" s="29" t="s">
        <v>207</v>
      </c>
      <c r="AP41" s="41">
        <v>8</v>
      </c>
      <c r="AQ41" s="165">
        <v>2</v>
      </c>
      <c r="AR41" s="41">
        <v>4</v>
      </c>
      <c r="AS41" s="126" t="str">
        <f t="shared" si="6"/>
        <v xml:space="preserve">1200 (L) 800 (l) 810 (h) </v>
      </c>
      <c r="AT41" s="41">
        <v>12</v>
      </c>
      <c r="AU41" s="37">
        <v>6</v>
      </c>
      <c r="AV41" s="32">
        <f t="shared" si="7"/>
        <v>72</v>
      </c>
      <c r="AW41" s="165">
        <v>144</v>
      </c>
      <c r="AX41" s="152">
        <f t="shared" si="14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1003</v>
      </c>
      <c r="BE41" s="115">
        <v>26</v>
      </c>
      <c r="BF41" s="19" t="s">
        <v>1005</v>
      </c>
      <c r="BG41" s="15" t="s">
        <v>1007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873</v>
      </c>
      <c r="DD41" s="2" t="s">
        <v>872</v>
      </c>
      <c r="DE41" s="23" t="s">
        <v>162</v>
      </c>
      <c r="DF41" s="1" t="s">
        <v>208</v>
      </c>
      <c r="DG41" s="23" t="s">
        <v>164</v>
      </c>
      <c r="DH41" s="1" t="s">
        <v>209</v>
      </c>
      <c r="DI41" s="23" t="s">
        <v>210</v>
      </c>
      <c r="DJ41" s="1" t="s">
        <v>211</v>
      </c>
      <c r="DK41" s="23" t="s">
        <v>212</v>
      </c>
      <c r="DL41" s="1" t="s">
        <v>169</v>
      </c>
      <c r="DM41" s="59" t="str">
        <f t="shared" si="15"/>
        <v>PBD00250GARCL09C0301</v>
      </c>
      <c r="DO41" s="59" t="s">
        <v>213</v>
      </c>
      <c r="DP41" s="62" t="s">
        <v>824</v>
      </c>
      <c r="DQ41" s="59" t="s">
        <v>170</v>
      </c>
      <c r="DR41" s="59" t="s">
        <v>171</v>
      </c>
      <c r="DS41" s="59" t="s">
        <v>899</v>
      </c>
      <c r="DT41" s="59" t="s">
        <v>938</v>
      </c>
      <c r="DU41" s="59" t="s">
        <v>172</v>
      </c>
      <c r="DV41" s="59" t="s">
        <v>868</v>
      </c>
      <c r="DW41" s="59" t="s">
        <v>1020</v>
      </c>
      <c r="DX41" s="59" t="s">
        <v>821</v>
      </c>
      <c r="DY41" s="59" t="s">
        <v>833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16"/>
        <v>PBD00250GARCL09C0301</v>
      </c>
      <c r="EF41" s="66" t="s">
        <v>204</v>
      </c>
      <c r="EG41" s="66" t="s">
        <v>206</v>
      </c>
      <c r="EH41" s="66" t="s">
        <v>1052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45" customHeight="1">
      <c r="A42" s="145" t="s">
        <v>993</v>
      </c>
      <c r="B42" s="148" t="s">
        <v>577</v>
      </c>
      <c r="C42" s="37" t="s">
        <v>578</v>
      </c>
      <c r="D42" s="158">
        <v>16</v>
      </c>
      <c r="E42" s="15" t="s">
        <v>1034</v>
      </c>
      <c r="F42" s="19" t="s">
        <v>546</v>
      </c>
      <c r="G42" s="15" t="s">
        <v>127</v>
      </c>
      <c r="H42" s="23" t="s">
        <v>219</v>
      </c>
      <c r="I42" s="1" t="s">
        <v>311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T42" s="19" t="s">
        <v>133</v>
      </c>
      <c r="U42" s="1" t="s">
        <v>134</v>
      </c>
      <c r="V42" s="23" t="s">
        <v>135</v>
      </c>
      <c r="W42" s="1" t="s">
        <v>247</v>
      </c>
      <c r="X42" s="23" t="s">
        <v>136</v>
      </c>
      <c r="Y42" s="15" t="s">
        <v>971</v>
      </c>
      <c r="Z42" s="19" t="s">
        <v>975</v>
      </c>
      <c r="AA42" s="1" t="s">
        <v>1089</v>
      </c>
      <c r="AB42" s="23" t="s">
        <v>1108</v>
      </c>
      <c r="AC42" s="1" t="s">
        <v>139</v>
      </c>
      <c r="AD42" s="19" t="s">
        <v>978</v>
      </c>
      <c r="AE42" s="1" t="s">
        <v>1101</v>
      </c>
      <c r="AF42" s="23" t="s">
        <v>313</v>
      </c>
      <c r="AG42" s="1" t="s">
        <v>314</v>
      </c>
      <c r="AH42" s="46" t="str">
        <f t="shared" si="4"/>
        <v xml:space="preserve">505 (L) 70 (l) 690 (h) </v>
      </c>
      <c r="AI42" s="1" t="s">
        <v>143</v>
      </c>
      <c r="AJ42" s="32" t="s">
        <v>580</v>
      </c>
      <c r="AK42" s="1" t="s">
        <v>253</v>
      </c>
      <c r="AL42" s="23" t="s">
        <v>254</v>
      </c>
      <c r="AM42" s="1" t="s">
        <v>253</v>
      </c>
      <c r="AN42" s="129" t="str">
        <f t="shared" si="5"/>
        <v xml:space="preserve">373 (L) 245 (l) 165 (h) </v>
      </c>
      <c r="AO42" s="29" t="s">
        <v>582</v>
      </c>
      <c r="AP42" s="41">
        <v>1</v>
      </c>
      <c r="AQ42" s="165">
        <v>2.4</v>
      </c>
      <c r="AR42" s="41">
        <v>4.5</v>
      </c>
      <c r="AS42" s="126" t="str">
        <f t="shared" si="6"/>
        <v xml:space="preserve">1200 (L) 800 (l) 1305 (h) </v>
      </c>
      <c r="AT42" s="41">
        <v>18</v>
      </c>
      <c r="AU42" s="37">
        <v>7</v>
      </c>
      <c r="AV42" s="32">
        <f t="shared" si="7"/>
        <v>126</v>
      </c>
      <c r="AW42" s="165">
        <v>302.39999999999998</v>
      </c>
      <c r="AX42" s="152">
        <f t="shared" si="14"/>
        <v>567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1003</v>
      </c>
      <c r="BE42" s="115">
        <v>26</v>
      </c>
      <c r="BF42" s="19" t="s">
        <v>1005</v>
      </c>
      <c r="BG42" s="15" t="s">
        <v>1007</v>
      </c>
      <c r="BH42" s="19" t="s">
        <v>154</v>
      </c>
      <c r="BI42" s="15" t="s">
        <v>155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873</v>
      </c>
      <c r="DD42" s="2" t="s">
        <v>872</v>
      </c>
      <c r="DE42" s="23" t="s">
        <v>318</v>
      </c>
      <c r="DF42" s="1" t="s">
        <v>319</v>
      </c>
      <c r="DG42" s="23" t="s">
        <v>164</v>
      </c>
      <c r="DH42" s="1" t="s">
        <v>320</v>
      </c>
      <c r="DI42" s="23" t="s">
        <v>258</v>
      </c>
      <c r="DJ42" s="1" t="s">
        <v>322</v>
      </c>
      <c r="DK42" s="23" t="s">
        <v>323</v>
      </c>
      <c r="DL42" s="1" t="s">
        <v>169</v>
      </c>
      <c r="DM42" s="59" t="str">
        <f t="shared" si="15"/>
        <v>PMA00000GARBS05NNN06</v>
      </c>
      <c r="DO42" s="59" t="s">
        <v>904</v>
      </c>
      <c r="DP42" s="62" t="s">
        <v>824</v>
      </c>
      <c r="DQ42" s="59" t="s">
        <v>170</v>
      </c>
      <c r="DR42" s="59" t="s">
        <v>261</v>
      </c>
      <c r="DS42" s="59" t="s">
        <v>262</v>
      </c>
      <c r="DT42" s="59" t="s">
        <v>940</v>
      </c>
      <c r="DU42" s="59" t="s">
        <v>172</v>
      </c>
      <c r="DV42" s="59" t="s">
        <v>912</v>
      </c>
      <c r="DW42" s="59" t="s">
        <v>173</v>
      </c>
      <c r="DX42" s="59" t="s">
        <v>915</v>
      </c>
      <c r="DY42" s="59" t="s">
        <v>916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16"/>
        <v>PMA00000GARBS05NNN06</v>
      </c>
      <c r="EF42" s="66" t="s">
        <v>579</v>
      </c>
      <c r="EG42" s="66" t="s">
        <v>581</v>
      </c>
      <c r="EH42" s="66" t="s">
        <v>1053</v>
      </c>
      <c r="EI42" s="76">
        <v>505</v>
      </c>
      <c r="EJ42" s="76">
        <v>70</v>
      </c>
      <c r="EK42" s="76">
        <v>690</v>
      </c>
      <c r="EL42" s="76">
        <v>373</v>
      </c>
      <c r="EM42" s="76">
        <v>245</v>
      </c>
      <c r="EN42" s="76">
        <v>165</v>
      </c>
      <c r="EO42" s="72">
        <v>1200</v>
      </c>
      <c r="EP42" s="72">
        <v>800</v>
      </c>
      <c r="EQ42" s="77">
        <v>1305</v>
      </c>
    </row>
    <row r="43" spans="1:147" ht="17.45" customHeight="1">
      <c r="A43" s="144" t="s">
        <v>736</v>
      </c>
      <c r="B43" s="148" t="s">
        <v>737</v>
      </c>
      <c r="C43" s="37">
        <v>425</v>
      </c>
      <c r="D43" s="158">
        <v>1</v>
      </c>
      <c r="E43" s="15" t="s">
        <v>1035</v>
      </c>
      <c r="F43" s="19" t="s">
        <v>739</v>
      </c>
      <c r="G43" s="15" t="s">
        <v>547</v>
      </c>
      <c r="H43" s="23" t="s">
        <v>199</v>
      </c>
      <c r="I43" s="1" t="s">
        <v>738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21 GG</v>
      </c>
      <c r="Q43" s="19" t="s">
        <v>336</v>
      </c>
      <c r="R43" s="15" t="s">
        <v>827</v>
      </c>
      <c r="T43" s="19" t="s">
        <v>133</v>
      </c>
      <c r="U43" s="1" t="s">
        <v>134</v>
      </c>
      <c r="V43" s="23" t="s">
        <v>135</v>
      </c>
      <c r="W43" s="1" t="s">
        <v>664</v>
      </c>
      <c r="X43" s="23" t="s">
        <v>136</v>
      </c>
      <c r="Y43" s="15" t="s">
        <v>739</v>
      </c>
      <c r="Z43" s="19" t="s">
        <v>740</v>
      </c>
      <c r="AA43" s="1" t="s">
        <v>1089</v>
      </c>
      <c r="AB43" s="23" t="s">
        <v>1108</v>
      </c>
      <c r="AC43" s="1" t="s">
        <v>666</v>
      </c>
      <c r="AD43" s="19" t="s">
        <v>978</v>
      </c>
      <c r="AE43" s="1" t="s">
        <v>1101</v>
      </c>
      <c r="AF43" s="23" t="s">
        <v>981</v>
      </c>
      <c r="AG43" s="1" t="s">
        <v>705</v>
      </c>
      <c r="AH43" s="46" t="str">
        <f t="shared" si="4"/>
        <v xml:space="preserve">165 (L) 45 (l) 280 (h) </v>
      </c>
      <c r="AI43" s="1" t="s">
        <v>988</v>
      </c>
      <c r="AJ43" s="32" t="s">
        <v>742</v>
      </c>
      <c r="AK43" s="1" t="s">
        <v>145</v>
      </c>
      <c r="AL43" s="23" t="s">
        <v>991</v>
      </c>
      <c r="AM43" s="1" t="s">
        <v>146</v>
      </c>
      <c r="AN43" s="129" t="str">
        <f t="shared" si="5"/>
        <v xml:space="preserve">325 (L) 267 (l) 103 (h) </v>
      </c>
      <c r="AO43" s="29" t="s">
        <v>743</v>
      </c>
      <c r="AP43" s="41">
        <v>6</v>
      </c>
      <c r="AQ43" s="165">
        <v>2.5499999999999998</v>
      </c>
      <c r="AR43" s="41">
        <v>4.91</v>
      </c>
      <c r="AS43" s="126" t="str">
        <f t="shared" si="6"/>
        <v xml:space="preserve">1200 (L) 800 (l) 871 (h) </v>
      </c>
      <c r="AT43" s="41">
        <v>8</v>
      </c>
      <c r="AU43" s="37">
        <v>7</v>
      </c>
      <c r="AV43" s="32">
        <f t="shared" si="7"/>
        <v>56</v>
      </c>
      <c r="AW43" s="165">
        <f>AV43*AQ43</f>
        <v>142.79999999999998</v>
      </c>
      <c r="AX43" s="152">
        <f t="shared" si="14"/>
        <v>274.96000000000004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1003</v>
      </c>
      <c r="BE43" s="115">
        <v>26</v>
      </c>
      <c r="BF43" s="19" t="s">
        <v>1005</v>
      </c>
      <c r="BG43" s="15" t="s">
        <v>1007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873</v>
      </c>
      <c r="DD43" s="2" t="s">
        <v>872</v>
      </c>
      <c r="DE43" s="23" t="s">
        <v>318</v>
      </c>
      <c r="DF43" s="1" t="s">
        <v>744</v>
      </c>
      <c r="DG43" s="23" t="s">
        <v>164</v>
      </c>
      <c r="DH43" s="1" t="s">
        <v>745</v>
      </c>
      <c r="DI43" s="23" t="s">
        <v>210</v>
      </c>
      <c r="DJ43" s="1" t="s">
        <v>746</v>
      </c>
      <c r="DK43" s="23" t="s">
        <v>747</v>
      </c>
      <c r="DL43" s="1" t="s">
        <v>169</v>
      </c>
      <c r="DM43" s="59" t="str">
        <f t="shared" si="15"/>
        <v>PMB00425GARCL10C4301</v>
      </c>
      <c r="DO43" s="59" t="s">
        <v>854</v>
      </c>
      <c r="DP43" s="62" t="s">
        <v>856</v>
      </c>
      <c r="DQ43" s="59" t="s">
        <v>170</v>
      </c>
      <c r="DR43" s="59" t="s">
        <v>863</v>
      </c>
      <c r="DS43" s="59" t="s">
        <v>262</v>
      </c>
      <c r="DT43" s="59" t="s">
        <v>940</v>
      </c>
      <c r="DU43" s="59" t="s">
        <v>172</v>
      </c>
      <c r="DV43" s="59" t="s">
        <v>864</v>
      </c>
      <c r="DW43" s="59" t="s">
        <v>1021</v>
      </c>
      <c r="DX43" s="62" t="s">
        <v>821</v>
      </c>
      <c r="DY43" s="59" t="s">
        <v>833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16"/>
        <v>PMB00425GARCL10C4301</v>
      </c>
      <c r="EF43" s="66" t="s">
        <v>741</v>
      </c>
      <c r="EG43" s="66" t="s">
        <v>444</v>
      </c>
      <c r="EH43" s="66" t="s">
        <v>1054</v>
      </c>
      <c r="EI43" s="76">
        <v>165</v>
      </c>
      <c r="EJ43" s="76">
        <v>45</v>
      </c>
      <c r="EK43" s="76">
        <v>280</v>
      </c>
      <c r="EL43" s="76">
        <v>325</v>
      </c>
      <c r="EM43" s="76">
        <v>267</v>
      </c>
      <c r="EN43" s="76">
        <v>103</v>
      </c>
      <c r="EO43" s="72">
        <v>1200</v>
      </c>
      <c r="EP43" s="72">
        <v>800</v>
      </c>
      <c r="EQ43" s="77">
        <v>871</v>
      </c>
    </row>
    <row r="44" spans="1:147" ht="17.45" customHeight="1">
      <c r="A44" s="144" t="s">
        <v>894</v>
      </c>
      <c r="B44" s="148" t="s">
        <v>893</v>
      </c>
      <c r="C44" s="37">
        <v>150</v>
      </c>
      <c r="D44" s="158">
        <v>3</v>
      </c>
      <c r="E44" s="15" t="s">
        <v>1034</v>
      </c>
      <c r="F44" s="19" t="s">
        <v>546</v>
      </c>
      <c r="G44" s="15" t="s">
        <v>547</v>
      </c>
      <c r="H44" s="23" t="s">
        <v>219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tr">
        <f>G44</f>
        <v>21 GG</v>
      </c>
      <c r="Q44" s="19" t="s">
        <v>336</v>
      </c>
      <c r="R44" s="15" t="s">
        <v>827</v>
      </c>
      <c r="T44" s="19" t="s">
        <v>133</v>
      </c>
      <c r="U44" s="1" t="s">
        <v>134</v>
      </c>
      <c r="V44" s="23" t="s">
        <v>135</v>
      </c>
      <c r="W44" s="1" t="s">
        <v>247</v>
      </c>
      <c r="X44" s="23" t="s">
        <v>136</v>
      </c>
      <c r="Y44" s="15" t="s">
        <v>1085</v>
      </c>
      <c r="Z44" s="19" t="s">
        <v>895</v>
      </c>
      <c r="AA44" s="1" t="s">
        <v>1089</v>
      </c>
      <c r="AB44" s="23" t="s">
        <v>1108</v>
      </c>
      <c r="AC44" s="1" t="s">
        <v>139</v>
      </c>
      <c r="AD44" s="19" t="s">
        <v>978</v>
      </c>
      <c r="AE44" s="1" t="s">
        <v>1101</v>
      </c>
      <c r="AF44" s="23" t="s">
        <v>982</v>
      </c>
      <c r="AG44" s="1" t="s">
        <v>585</v>
      </c>
      <c r="AH44" s="46" t="str">
        <f t="shared" si="4"/>
        <v xml:space="preserve">125 (L) 96 (l) 130 (h) </v>
      </c>
      <c r="AI44" s="1" t="s">
        <v>143</v>
      </c>
      <c r="AJ44" s="34" t="s">
        <v>896</v>
      </c>
      <c r="AK44" s="1" t="s">
        <v>145</v>
      </c>
      <c r="AL44" s="23" t="s">
        <v>991</v>
      </c>
      <c r="AM44" s="1" t="s">
        <v>146</v>
      </c>
      <c r="AN44" s="129" t="str">
        <f t="shared" si="5"/>
        <v xml:space="preserve">394 (L) 263 (l) 145 (h) </v>
      </c>
      <c r="AO44" s="29" t="s">
        <v>959</v>
      </c>
      <c r="AP44" s="41">
        <v>6</v>
      </c>
      <c r="AQ44" s="165">
        <v>2.7</v>
      </c>
      <c r="AR44" s="41">
        <v>5.7</v>
      </c>
      <c r="AS44" s="126" t="str">
        <f t="shared" si="6"/>
        <v xml:space="preserve">1200 (L) 800 (l) 1165 (h) </v>
      </c>
      <c r="AT44" s="41">
        <v>9</v>
      </c>
      <c r="AU44" s="37">
        <v>7</v>
      </c>
      <c r="AV44" s="32">
        <f t="shared" si="7"/>
        <v>63</v>
      </c>
      <c r="AW44" s="165">
        <v>170.1</v>
      </c>
      <c r="AX44" s="152">
        <f t="shared" ref="AX44:AX66" si="18">AV44*AR44</f>
        <v>359.1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1003</v>
      </c>
      <c r="BE44" s="115">
        <v>26</v>
      </c>
      <c r="BF44" s="19" t="s">
        <v>1005</v>
      </c>
      <c r="BG44" s="15" t="s">
        <v>1007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873</v>
      </c>
      <c r="DD44" s="2" t="s">
        <v>872</v>
      </c>
      <c r="DE44" s="23" t="s">
        <v>318</v>
      </c>
      <c r="DL44" s="1" t="s">
        <v>169</v>
      </c>
      <c r="DM44" s="59" t="s">
        <v>893</v>
      </c>
      <c r="DO44" s="59" t="s">
        <v>958</v>
      </c>
      <c r="DP44" s="62" t="s">
        <v>824</v>
      </c>
      <c r="DQ44" s="62" t="s">
        <v>824</v>
      </c>
      <c r="DR44" s="59" t="s">
        <v>261</v>
      </c>
      <c r="DS44" s="59" t="s">
        <v>262</v>
      </c>
      <c r="DT44" s="59" t="s">
        <v>940</v>
      </c>
      <c r="DU44" s="59" t="s">
        <v>172</v>
      </c>
      <c r="DV44" s="62" t="s">
        <v>594</v>
      </c>
      <c r="DW44" s="59" t="s">
        <v>173</v>
      </c>
      <c r="DX44" s="62" t="s">
        <v>821</v>
      </c>
      <c r="DY44" s="59" t="s">
        <v>833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16"/>
        <v>PF00166</v>
      </c>
      <c r="EF44" s="66" t="s">
        <v>586</v>
      </c>
      <c r="EG44" s="66" t="s">
        <v>588</v>
      </c>
      <c r="EH44" s="66" t="s">
        <v>1055</v>
      </c>
      <c r="EI44" s="76">
        <v>125</v>
      </c>
      <c r="EJ44" s="76">
        <v>96</v>
      </c>
      <c r="EK44" s="76">
        <v>130</v>
      </c>
      <c r="EL44" s="76">
        <v>394</v>
      </c>
      <c r="EM44" s="76">
        <v>263</v>
      </c>
      <c r="EN44" s="76">
        <v>145</v>
      </c>
      <c r="EO44" s="72">
        <v>1200</v>
      </c>
      <c r="EP44" s="72">
        <v>800</v>
      </c>
      <c r="EQ44" s="77">
        <v>1165</v>
      </c>
    </row>
    <row r="45" spans="1:147" ht="17.45" customHeight="1">
      <c r="A45" s="144" t="s">
        <v>583</v>
      </c>
      <c r="B45" s="148" t="s">
        <v>584</v>
      </c>
      <c r="C45" s="37">
        <v>10</v>
      </c>
      <c r="D45" s="158">
        <v>50</v>
      </c>
      <c r="E45" s="15" t="s">
        <v>1028</v>
      </c>
      <c r="F45" s="19" t="s">
        <v>355</v>
      </c>
      <c r="G45" s="15" t="s">
        <v>127</v>
      </c>
      <c r="H45" s="23" t="s">
        <v>128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66" si="19">G45</f>
        <v>25 GG</v>
      </c>
      <c r="Q45" s="19" t="s">
        <v>336</v>
      </c>
      <c r="R45" s="15" t="s">
        <v>827</v>
      </c>
      <c r="T45" s="19" t="s">
        <v>133</v>
      </c>
      <c r="U45" s="1" t="s">
        <v>134</v>
      </c>
      <c r="V45" s="23" t="s">
        <v>135</v>
      </c>
      <c r="W45" s="1" t="s">
        <v>247</v>
      </c>
      <c r="X45" s="23" t="s">
        <v>136</v>
      </c>
      <c r="Y45" s="15" t="s">
        <v>1086</v>
      </c>
      <c r="Z45" s="19" t="s">
        <v>249</v>
      </c>
      <c r="AA45" s="1" t="s">
        <v>1089</v>
      </c>
      <c r="AB45" s="23" t="s">
        <v>1108</v>
      </c>
      <c r="AC45" s="1" t="s">
        <v>139</v>
      </c>
      <c r="AD45" s="19" t="s">
        <v>978</v>
      </c>
      <c r="AE45" s="1" t="s">
        <v>1101</v>
      </c>
      <c r="AF45" s="23" t="s">
        <v>982</v>
      </c>
      <c r="AG45" s="1" t="s">
        <v>585</v>
      </c>
      <c r="AH45" s="46" t="str">
        <f t="shared" si="4"/>
        <v xml:space="preserve">125 (L) 96 (l) 130 (h) </v>
      </c>
      <c r="AI45" s="1" t="s">
        <v>143</v>
      </c>
      <c r="AJ45" s="32" t="s">
        <v>587</v>
      </c>
      <c r="AK45" s="1" t="s">
        <v>145</v>
      </c>
      <c r="AL45" s="23" t="s">
        <v>991</v>
      </c>
      <c r="AM45" s="1" t="s">
        <v>146</v>
      </c>
      <c r="AN45" s="129" t="str">
        <f t="shared" si="5"/>
        <v xml:space="preserve">394 (L) 263 (l) 145 (h) </v>
      </c>
      <c r="AO45" s="29" t="s">
        <v>589</v>
      </c>
      <c r="AP45" s="41">
        <v>6</v>
      </c>
      <c r="AQ45" s="165">
        <v>3</v>
      </c>
      <c r="AR45" s="41">
        <v>6</v>
      </c>
      <c r="AS45" s="126" t="str">
        <f t="shared" si="6"/>
        <v xml:space="preserve">1200 (L) 800 (l) 1165 (h) </v>
      </c>
      <c r="AT45" s="41">
        <v>9</v>
      </c>
      <c r="AU45" s="37">
        <v>7</v>
      </c>
      <c r="AV45" s="32">
        <f t="shared" si="7"/>
        <v>63</v>
      </c>
      <c r="AW45" s="165">
        <v>189</v>
      </c>
      <c r="AX45" s="152">
        <f t="shared" si="18"/>
        <v>378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1003</v>
      </c>
      <c r="BE45" s="115">
        <v>26</v>
      </c>
      <c r="BF45" s="19" t="s">
        <v>1005</v>
      </c>
      <c r="BG45" s="15" t="s">
        <v>1007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 t="s">
        <v>156</v>
      </c>
      <c r="BP45" s="41" t="s">
        <v>157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873</v>
      </c>
      <c r="DD45" s="2" t="s">
        <v>872</v>
      </c>
      <c r="DE45" s="23" t="s">
        <v>318</v>
      </c>
      <c r="DF45" s="1" t="s">
        <v>590</v>
      </c>
      <c r="DG45" s="23" t="s">
        <v>360</v>
      </c>
      <c r="DH45" s="1" t="s">
        <v>591</v>
      </c>
      <c r="DI45" s="23" t="s">
        <v>210</v>
      </c>
      <c r="DJ45" s="1" t="s">
        <v>592</v>
      </c>
      <c r="DK45" s="23" t="s">
        <v>593</v>
      </c>
      <c r="DL45" s="1" t="s">
        <v>169</v>
      </c>
      <c r="DM45" s="59" t="str">
        <f t="shared" ref="DM45:DM66" si="20">B45</f>
        <v>PMB00010GARBR03C1501</v>
      </c>
      <c r="DO45" s="59" t="s">
        <v>869</v>
      </c>
      <c r="DP45" s="62" t="s">
        <v>824</v>
      </c>
      <c r="DQ45" s="62" t="s">
        <v>824</v>
      </c>
      <c r="DR45" s="59" t="s">
        <v>261</v>
      </c>
      <c r="DS45" s="59" t="s">
        <v>262</v>
      </c>
      <c r="DT45" s="59" t="s">
        <v>940</v>
      </c>
      <c r="DU45" s="59" t="s">
        <v>172</v>
      </c>
      <c r="DV45" s="62" t="s">
        <v>594</v>
      </c>
      <c r="DW45" s="59" t="s">
        <v>173</v>
      </c>
      <c r="DX45" s="62" t="s">
        <v>821</v>
      </c>
      <c r="DY45" s="59" t="s">
        <v>833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16"/>
        <v>PMB00010GARBR03C1501</v>
      </c>
      <c r="EF45" s="66" t="s">
        <v>586</v>
      </c>
      <c r="EG45" s="66" t="s">
        <v>588</v>
      </c>
      <c r="EH45" s="66" t="s">
        <v>1055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45" customHeight="1">
      <c r="A46" s="144" t="s">
        <v>616</v>
      </c>
      <c r="B46" s="148" t="s">
        <v>617</v>
      </c>
      <c r="C46" s="37">
        <v>50</v>
      </c>
      <c r="D46" s="158">
        <v>10</v>
      </c>
      <c r="E46" s="15" t="s">
        <v>1033</v>
      </c>
      <c r="F46" s="19" t="s">
        <v>970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19"/>
        <v>25 GG</v>
      </c>
      <c r="Q46" s="19" t="s">
        <v>336</v>
      </c>
      <c r="R46" s="15" t="s">
        <v>827</v>
      </c>
      <c r="T46" s="19" t="s">
        <v>133</v>
      </c>
      <c r="U46" s="1" t="s">
        <v>134</v>
      </c>
      <c r="V46" s="23" t="s">
        <v>135</v>
      </c>
      <c r="W46" s="1" t="s">
        <v>247</v>
      </c>
      <c r="X46" s="23" t="s">
        <v>136</v>
      </c>
      <c r="Y46" s="15" t="s">
        <v>1087</v>
      </c>
      <c r="Z46" s="19" t="s">
        <v>618</v>
      </c>
      <c r="AA46" s="1" t="s">
        <v>1089</v>
      </c>
      <c r="AB46" s="23" t="s">
        <v>1108</v>
      </c>
      <c r="AC46" s="1" t="s">
        <v>139</v>
      </c>
      <c r="AD46" s="19" t="s">
        <v>978</v>
      </c>
      <c r="AE46" s="1" t="s">
        <v>1101</v>
      </c>
      <c r="AF46" s="23" t="s">
        <v>982</v>
      </c>
      <c r="AG46" s="1" t="s">
        <v>585</v>
      </c>
      <c r="AH46" s="46" t="str">
        <f t="shared" si="4"/>
        <v xml:space="preserve">125 (L) 96 (l) 130 (h) </v>
      </c>
      <c r="AI46" s="1" t="s">
        <v>143</v>
      </c>
      <c r="AJ46" s="32" t="s">
        <v>619</v>
      </c>
      <c r="AK46" s="1" t="s">
        <v>145</v>
      </c>
      <c r="AL46" s="23" t="s">
        <v>991</v>
      </c>
      <c r="AM46" s="1" t="s">
        <v>146</v>
      </c>
      <c r="AN46" s="129" t="str">
        <f t="shared" si="5"/>
        <v xml:space="preserve">394 (L) 263 (l) 145 (h) </v>
      </c>
      <c r="AO46" s="29" t="s">
        <v>620</v>
      </c>
      <c r="AP46" s="41">
        <v>6</v>
      </c>
      <c r="AQ46" s="165">
        <v>3</v>
      </c>
      <c r="AR46" s="41">
        <v>6.3</v>
      </c>
      <c r="AS46" s="126" t="str">
        <f t="shared" si="6"/>
        <v xml:space="preserve">1200 (L) 800 (l) 1165 (h) </v>
      </c>
      <c r="AT46" s="41">
        <v>9</v>
      </c>
      <c r="AU46" s="37">
        <v>7</v>
      </c>
      <c r="AV46" s="32">
        <f t="shared" si="7"/>
        <v>63</v>
      </c>
      <c r="AW46" s="165">
        <v>189</v>
      </c>
      <c r="AX46" s="152">
        <f t="shared" si="18"/>
        <v>396.9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1003</v>
      </c>
      <c r="BE46" s="115">
        <v>26</v>
      </c>
      <c r="BF46" s="19" t="s">
        <v>1005</v>
      </c>
      <c r="BG46" s="15" t="s">
        <v>1007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873</v>
      </c>
      <c r="DD46" s="2" t="s">
        <v>872</v>
      </c>
      <c r="DE46" s="23" t="s">
        <v>318</v>
      </c>
      <c r="DF46" s="1" t="s">
        <v>621</v>
      </c>
      <c r="DG46" s="23" t="s">
        <v>164</v>
      </c>
      <c r="DH46" s="1" t="s">
        <v>622</v>
      </c>
      <c r="DI46" s="23" t="s">
        <v>210</v>
      </c>
      <c r="DJ46" s="1" t="s">
        <v>623</v>
      </c>
      <c r="DK46" s="23" t="s">
        <v>624</v>
      </c>
      <c r="DL46" s="1" t="s">
        <v>169</v>
      </c>
      <c r="DM46" s="59" t="str">
        <f t="shared" si="20"/>
        <v>PMB00050GARBR03C1101</v>
      </c>
      <c r="DO46" s="59" t="s">
        <v>625</v>
      </c>
      <c r="DP46" s="62" t="s">
        <v>824</v>
      </c>
      <c r="DQ46" s="59" t="s">
        <v>170</v>
      </c>
      <c r="DR46" s="59" t="s">
        <v>261</v>
      </c>
      <c r="DS46" s="59" t="s">
        <v>262</v>
      </c>
      <c r="DT46" s="59" t="s">
        <v>940</v>
      </c>
      <c r="DU46" s="59" t="s">
        <v>172</v>
      </c>
      <c r="DV46" s="62" t="s">
        <v>594</v>
      </c>
      <c r="DW46" s="59" t="s">
        <v>173</v>
      </c>
      <c r="DX46" s="62" t="s">
        <v>821</v>
      </c>
      <c r="DY46" s="59" t="s">
        <v>833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16"/>
        <v>PMB00050GARBR03C1101</v>
      </c>
      <c r="EF46" s="66" t="s">
        <v>586</v>
      </c>
      <c r="EG46" s="66" t="s">
        <v>588</v>
      </c>
      <c r="EH46" s="66" t="s">
        <v>1055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45" customHeight="1">
      <c r="A47" s="144" t="s">
        <v>595</v>
      </c>
      <c r="B47" s="148" t="s">
        <v>596</v>
      </c>
      <c r="C47" s="37">
        <v>25</v>
      </c>
      <c r="D47" s="158">
        <v>20</v>
      </c>
      <c r="E47" s="15" t="s">
        <v>1029</v>
      </c>
      <c r="F47" s="19" t="s">
        <v>969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19"/>
        <v>25 GG</v>
      </c>
      <c r="Q47" s="19" t="s">
        <v>336</v>
      </c>
      <c r="R47" s="15" t="s">
        <v>827</v>
      </c>
      <c r="T47" s="19" t="s">
        <v>133</v>
      </c>
      <c r="U47" s="1" t="s">
        <v>134</v>
      </c>
      <c r="V47" s="23" t="s">
        <v>135</v>
      </c>
      <c r="W47" s="1" t="s">
        <v>247</v>
      </c>
      <c r="X47" s="23" t="s">
        <v>136</v>
      </c>
      <c r="Y47" s="15" t="s">
        <v>248</v>
      </c>
      <c r="Z47" s="19" t="s">
        <v>597</v>
      </c>
      <c r="AA47" s="1" t="s">
        <v>1089</v>
      </c>
      <c r="AB47" s="23" t="s">
        <v>1108</v>
      </c>
      <c r="AC47" s="1" t="s">
        <v>139</v>
      </c>
      <c r="AD47" s="19" t="s">
        <v>978</v>
      </c>
      <c r="AE47" s="1" t="s">
        <v>1101</v>
      </c>
      <c r="AF47" s="23" t="s">
        <v>982</v>
      </c>
      <c r="AG47" s="1" t="s">
        <v>585</v>
      </c>
      <c r="AH47" s="46" t="str">
        <f t="shared" si="4"/>
        <v xml:space="preserve">125 (L) 96 (l) 130 (h) </v>
      </c>
      <c r="AI47" s="1" t="s">
        <v>143</v>
      </c>
      <c r="AJ47" s="32" t="s">
        <v>598</v>
      </c>
      <c r="AK47" s="1" t="s">
        <v>145</v>
      </c>
      <c r="AL47" s="23" t="s">
        <v>991</v>
      </c>
      <c r="AM47" s="1" t="s">
        <v>146</v>
      </c>
      <c r="AN47" s="129" t="str">
        <f t="shared" si="5"/>
        <v xml:space="preserve">394 (L) 263 (l) 145 (h) </v>
      </c>
      <c r="AO47" s="29" t="s">
        <v>599</v>
      </c>
      <c r="AP47" s="41">
        <v>6</v>
      </c>
      <c r="AQ47" s="165">
        <v>3</v>
      </c>
      <c r="AR47" s="41">
        <v>6.6</v>
      </c>
      <c r="AS47" s="126" t="str">
        <f t="shared" si="6"/>
        <v xml:space="preserve">1200 (L) 800 (l) 1165 (h) </v>
      </c>
      <c r="AT47" s="41">
        <v>9</v>
      </c>
      <c r="AU47" s="37">
        <v>7</v>
      </c>
      <c r="AV47" s="32">
        <f t="shared" si="7"/>
        <v>63</v>
      </c>
      <c r="AW47" s="165">
        <v>189</v>
      </c>
      <c r="AX47" s="152">
        <f t="shared" si="18"/>
        <v>415.79999999999995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1003</v>
      </c>
      <c r="BE47" s="115">
        <v>26</v>
      </c>
      <c r="BF47" s="19" t="s">
        <v>1005</v>
      </c>
      <c r="BG47" s="15" t="s">
        <v>1007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873</v>
      </c>
      <c r="DD47" s="2" t="s">
        <v>872</v>
      </c>
      <c r="DE47" s="23" t="s">
        <v>318</v>
      </c>
      <c r="DF47" s="1" t="s">
        <v>600</v>
      </c>
      <c r="DG47" s="23" t="s">
        <v>164</v>
      </c>
      <c r="DH47" s="1" t="s">
        <v>601</v>
      </c>
      <c r="DI47" s="23" t="s">
        <v>418</v>
      </c>
      <c r="DJ47" s="1" t="s">
        <v>602</v>
      </c>
      <c r="DK47" s="23" t="s">
        <v>603</v>
      </c>
      <c r="DL47" s="1" t="s">
        <v>169</v>
      </c>
      <c r="DM47" s="59" t="str">
        <f t="shared" si="20"/>
        <v>PMB00025GARBR03C1501</v>
      </c>
      <c r="DO47" s="59" t="s">
        <v>870</v>
      </c>
      <c r="DP47" s="62" t="s">
        <v>824</v>
      </c>
      <c r="DQ47" s="59" t="s">
        <v>170</v>
      </c>
      <c r="DR47" s="59" t="s">
        <v>261</v>
      </c>
      <c r="DS47" s="59" t="s">
        <v>262</v>
      </c>
      <c r="DT47" s="59" t="s">
        <v>940</v>
      </c>
      <c r="DU47" s="59" t="s">
        <v>172</v>
      </c>
      <c r="DV47" s="62" t="s">
        <v>594</v>
      </c>
      <c r="DW47" s="59" t="s">
        <v>173</v>
      </c>
      <c r="DX47" s="62" t="s">
        <v>821</v>
      </c>
      <c r="DY47" s="59" t="s">
        <v>833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16"/>
        <v>PMB00025GARBR03C1501</v>
      </c>
      <c r="EF47" s="66" t="s">
        <v>586</v>
      </c>
      <c r="EG47" s="66" t="s">
        <v>588</v>
      </c>
      <c r="EH47" s="66" t="s">
        <v>1055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45" customHeight="1">
      <c r="A48" s="144" t="s">
        <v>1000</v>
      </c>
      <c r="B48" s="148" t="s">
        <v>472</v>
      </c>
      <c r="C48" s="37">
        <v>10</v>
      </c>
      <c r="D48" s="158">
        <v>12</v>
      </c>
      <c r="E48" s="15" t="s">
        <v>1028</v>
      </c>
      <c r="F48" s="19" t="s">
        <v>355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19"/>
        <v>25 GG</v>
      </c>
      <c r="Q48" s="19" t="s">
        <v>336</v>
      </c>
      <c r="R48" s="15" t="s">
        <v>827</v>
      </c>
      <c r="T48" s="19" t="s">
        <v>133</v>
      </c>
      <c r="U48" s="1" t="s">
        <v>134</v>
      </c>
      <c r="V48" s="23" t="s">
        <v>135</v>
      </c>
      <c r="W48" s="1" t="s">
        <v>1080</v>
      </c>
      <c r="X48" s="23" t="s">
        <v>136</v>
      </c>
      <c r="Y48" s="15" t="s">
        <v>137</v>
      </c>
      <c r="Z48" s="19" t="s">
        <v>138</v>
      </c>
      <c r="AA48" s="1" t="s">
        <v>1096</v>
      </c>
      <c r="AB48" s="23" t="s">
        <v>1106</v>
      </c>
      <c r="AC48" s="1" t="s">
        <v>139</v>
      </c>
      <c r="AD48" s="19" t="s">
        <v>978</v>
      </c>
      <c r="AE48" s="1" t="s">
        <v>1101</v>
      </c>
      <c r="AF48" s="23" t="s">
        <v>140</v>
      </c>
      <c r="AG48" s="1" t="s">
        <v>141</v>
      </c>
      <c r="AH48" s="46" t="str">
        <f t="shared" si="4"/>
        <v xml:space="preserve">110 (L) 80 (l) 70 (h) </v>
      </c>
      <c r="AI48" s="1" t="s">
        <v>143</v>
      </c>
      <c r="AJ48" s="32" t="s">
        <v>144</v>
      </c>
      <c r="AK48" s="1" t="s">
        <v>145</v>
      </c>
      <c r="AL48" s="23" t="s">
        <v>991</v>
      </c>
      <c r="AM48" s="1" t="s">
        <v>146</v>
      </c>
      <c r="AN48" s="129" t="str">
        <f t="shared" si="5"/>
        <v xml:space="preserve">230 (L) 200 (l) 85 (h) </v>
      </c>
      <c r="AO48" s="29" t="s">
        <v>473</v>
      </c>
      <c r="AP48" s="41">
        <v>4</v>
      </c>
      <c r="AQ48" s="165">
        <v>0.48</v>
      </c>
      <c r="AR48" s="41">
        <v>1.38</v>
      </c>
      <c r="AS48" s="126" t="str">
        <f t="shared" si="6"/>
        <v xml:space="preserve">1200 (L) 800 (l) 1085 (h) </v>
      </c>
      <c r="AT48" s="41">
        <v>20</v>
      </c>
      <c r="AU48" s="37">
        <v>11</v>
      </c>
      <c r="AV48" s="32">
        <f t="shared" si="7"/>
        <v>220</v>
      </c>
      <c r="AW48" s="165">
        <v>105.6</v>
      </c>
      <c r="AX48" s="152">
        <f t="shared" si="18"/>
        <v>303.59999999999997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1003</v>
      </c>
      <c r="BE48" s="115">
        <v>26</v>
      </c>
      <c r="BF48" s="19" t="s">
        <v>1005</v>
      </c>
      <c r="BG48" s="15" t="s">
        <v>1007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873</v>
      </c>
      <c r="DD48" s="2" t="s">
        <v>872</v>
      </c>
      <c r="DE48" s="23" t="s">
        <v>162</v>
      </c>
      <c r="DF48" s="1" t="s">
        <v>474</v>
      </c>
      <c r="DG48" s="23" t="s">
        <v>360</v>
      </c>
      <c r="DH48" s="1" t="s">
        <v>475</v>
      </c>
      <c r="DI48" s="23" t="s">
        <v>362</v>
      </c>
      <c r="DJ48" s="1" t="s">
        <v>476</v>
      </c>
      <c r="DK48" s="23" t="s">
        <v>477</v>
      </c>
      <c r="DL48" s="1" t="s">
        <v>169</v>
      </c>
      <c r="DM48" s="59" t="str">
        <f t="shared" si="20"/>
        <v>PF00050</v>
      </c>
      <c r="DO48" s="59" t="s">
        <v>865</v>
      </c>
      <c r="DP48" s="62" t="s">
        <v>824</v>
      </c>
      <c r="DQ48" s="59" t="s">
        <v>170</v>
      </c>
      <c r="DR48" s="59" t="s">
        <v>171</v>
      </c>
      <c r="DS48" s="59" t="s">
        <v>899</v>
      </c>
      <c r="DT48" s="59" t="s">
        <v>938</v>
      </c>
      <c r="DU48" s="59" t="s">
        <v>172</v>
      </c>
      <c r="DV48" s="59" t="s">
        <v>819</v>
      </c>
      <c r="DW48" s="59" t="s">
        <v>173</v>
      </c>
      <c r="DX48" s="59" t="s">
        <v>821</v>
      </c>
      <c r="DY48" s="59" t="s">
        <v>833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16"/>
        <v>PF00050</v>
      </c>
      <c r="EF48" s="66" t="s">
        <v>142</v>
      </c>
      <c r="EG48" s="66" t="s">
        <v>461</v>
      </c>
      <c r="EH48" s="66" t="s">
        <v>1045</v>
      </c>
      <c r="EI48" s="76">
        <v>110</v>
      </c>
      <c r="EJ48" s="76">
        <v>80</v>
      </c>
      <c r="EK48" s="76">
        <v>70</v>
      </c>
      <c r="EL48" s="76">
        <v>230</v>
      </c>
      <c r="EM48" s="76">
        <v>200</v>
      </c>
      <c r="EN48" s="76">
        <v>85</v>
      </c>
      <c r="EO48" s="72">
        <v>1200</v>
      </c>
      <c r="EP48" s="72">
        <v>800</v>
      </c>
      <c r="EQ48" s="77">
        <v>1085</v>
      </c>
    </row>
    <row r="49" spans="1:147" ht="17.45" customHeight="1">
      <c r="A49" s="144" t="s">
        <v>125</v>
      </c>
      <c r="B49" s="148" t="s">
        <v>126</v>
      </c>
      <c r="C49" s="37">
        <v>10</v>
      </c>
      <c r="D49" s="158">
        <v>12</v>
      </c>
      <c r="E49" s="15" t="s">
        <v>1028</v>
      </c>
      <c r="F49" s="19" t="s">
        <v>355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19"/>
        <v>25 GG</v>
      </c>
      <c r="Q49" s="19" t="s">
        <v>336</v>
      </c>
      <c r="R49" s="15" t="s">
        <v>827</v>
      </c>
      <c r="T49" s="19" t="s">
        <v>133</v>
      </c>
      <c r="U49" s="1" t="s">
        <v>134</v>
      </c>
      <c r="V49" s="23" t="s">
        <v>135</v>
      </c>
      <c r="W49" s="1" t="s">
        <v>1080</v>
      </c>
      <c r="X49" s="23" t="s">
        <v>136</v>
      </c>
      <c r="Y49" s="15" t="s">
        <v>137</v>
      </c>
      <c r="Z49" s="19" t="s">
        <v>138</v>
      </c>
      <c r="AA49" s="1" t="s">
        <v>1096</v>
      </c>
      <c r="AB49" s="23" t="s">
        <v>1106</v>
      </c>
      <c r="AC49" s="1" t="s">
        <v>139</v>
      </c>
      <c r="AD49" s="19" t="s">
        <v>978</v>
      </c>
      <c r="AE49" s="1" t="s">
        <v>1101</v>
      </c>
      <c r="AF49" s="23" t="s">
        <v>140</v>
      </c>
      <c r="AG49" s="1" t="s">
        <v>141</v>
      </c>
      <c r="AH49" s="46" t="str">
        <f t="shared" si="4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991</v>
      </c>
      <c r="AM49" s="1" t="s">
        <v>146</v>
      </c>
      <c r="AN49" s="129" t="str">
        <f t="shared" si="5"/>
        <v xml:space="preserve">387 (L) 233 (l) 80 (h) </v>
      </c>
      <c r="AO49" s="29" t="s">
        <v>148</v>
      </c>
      <c r="AP49" s="41">
        <f>2*4</f>
        <v>8</v>
      </c>
      <c r="AQ49" s="165">
        <v>0.96</v>
      </c>
      <c r="AR49" s="41">
        <v>2.76</v>
      </c>
      <c r="AS49" s="126" t="str">
        <f t="shared" si="6"/>
        <v xml:space="preserve">1200 (L) 800 (l) 1430 (h) </v>
      </c>
      <c r="AT49" s="41">
        <v>10</v>
      </c>
      <c r="AU49" s="37">
        <v>16</v>
      </c>
      <c r="AV49" s="32">
        <f t="shared" si="7"/>
        <v>160</v>
      </c>
      <c r="AW49" s="165">
        <v>153.6</v>
      </c>
      <c r="AX49" s="152">
        <f t="shared" si="18"/>
        <v>441.59999999999997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1003</v>
      </c>
      <c r="BE49" s="115">
        <v>26</v>
      </c>
      <c r="BF49" s="19" t="s">
        <v>1005</v>
      </c>
      <c r="BG49" s="15" t="s">
        <v>1007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 t="s">
        <v>156</v>
      </c>
      <c r="BP49" s="41" t="s">
        <v>157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873</v>
      </c>
      <c r="DD49" s="2" t="s">
        <v>872</v>
      </c>
      <c r="DE49" s="23" t="s">
        <v>162</v>
      </c>
      <c r="DF49" s="1" t="s">
        <v>163</v>
      </c>
      <c r="DG49" s="23" t="s">
        <v>164</v>
      </c>
      <c r="DH49" s="1" t="s">
        <v>165</v>
      </c>
      <c r="DI49" s="23" t="s">
        <v>166</v>
      </c>
      <c r="DJ49" s="1" t="s">
        <v>167</v>
      </c>
      <c r="DK49" s="23" t="s">
        <v>168</v>
      </c>
      <c r="DL49" s="1" t="s">
        <v>169</v>
      </c>
      <c r="DM49" s="59" t="str">
        <f t="shared" si="20"/>
        <v>PBD00010GARVS41C0201</v>
      </c>
      <c r="DO49" s="59" t="s">
        <v>865</v>
      </c>
      <c r="DP49" s="62" t="s">
        <v>824</v>
      </c>
      <c r="DQ49" s="59" t="s">
        <v>170</v>
      </c>
      <c r="DR49" s="59" t="s">
        <v>171</v>
      </c>
      <c r="DS49" s="59" t="s">
        <v>899</v>
      </c>
      <c r="DT49" s="59" t="s">
        <v>938</v>
      </c>
      <c r="DU49" s="59" t="s">
        <v>172</v>
      </c>
      <c r="DV49" s="59" t="s">
        <v>819</v>
      </c>
      <c r="DW49" s="59" t="s">
        <v>173</v>
      </c>
      <c r="DX49" s="59" t="s">
        <v>821</v>
      </c>
      <c r="DY49" s="59" t="s">
        <v>833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16"/>
        <v>PBD00010GARVS41C0201</v>
      </c>
      <c r="EF49" s="66" t="s">
        <v>142</v>
      </c>
      <c r="EG49" s="66" t="s">
        <v>147</v>
      </c>
      <c r="EH49" s="66" t="s">
        <v>1049</v>
      </c>
      <c r="EI49" s="76">
        <v>110</v>
      </c>
      <c r="EJ49" s="76">
        <v>80</v>
      </c>
      <c r="EK49" s="76">
        <v>70</v>
      </c>
      <c r="EL49" s="76">
        <v>387</v>
      </c>
      <c r="EM49" s="76">
        <v>233</v>
      </c>
      <c r="EN49" s="76">
        <v>80</v>
      </c>
      <c r="EO49" s="72">
        <v>1200</v>
      </c>
      <c r="EP49" s="72">
        <v>800</v>
      </c>
      <c r="EQ49" s="77">
        <v>1430</v>
      </c>
    </row>
    <row r="50" spans="1:147" ht="17.45" customHeight="1">
      <c r="A50" s="144" t="s">
        <v>604</v>
      </c>
      <c r="B50" s="148" t="s">
        <v>605</v>
      </c>
      <c r="C50" s="37">
        <v>25</v>
      </c>
      <c r="D50" s="158">
        <v>10</v>
      </c>
      <c r="E50" s="15" t="s">
        <v>1029</v>
      </c>
      <c r="F50" s="19" t="s">
        <v>969</v>
      </c>
      <c r="G50" s="15" t="s">
        <v>127</v>
      </c>
      <c r="H50" s="23" t="s">
        <v>128</v>
      </c>
      <c r="I50" s="1" t="s">
        <v>606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19"/>
        <v>25 GG</v>
      </c>
      <c r="Q50" s="19" t="s">
        <v>336</v>
      </c>
      <c r="R50" s="15" t="s">
        <v>827</v>
      </c>
      <c r="T50" s="19" t="s">
        <v>133</v>
      </c>
      <c r="U50" s="1" t="s">
        <v>134</v>
      </c>
      <c r="V50" s="23" t="s">
        <v>135</v>
      </c>
      <c r="W50" s="1" t="s">
        <v>247</v>
      </c>
      <c r="X50" s="23" t="s">
        <v>136</v>
      </c>
      <c r="Y50" s="15" t="s">
        <v>1088</v>
      </c>
      <c r="Z50" s="19" t="s">
        <v>607</v>
      </c>
      <c r="AA50" s="1" t="s">
        <v>1089</v>
      </c>
      <c r="AB50" s="23" t="s">
        <v>1108</v>
      </c>
      <c r="AC50" s="1" t="s">
        <v>139</v>
      </c>
      <c r="AD50" s="19" t="s">
        <v>978</v>
      </c>
      <c r="AE50" s="1" t="s">
        <v>1101</v>
      </c>
      <c r="AF50" s="23" t="s">
        <v>140</v>
      </c>
      <c r="AG50" s="1" t="s">
        <v>141</v>
      </c>
      <c r="AH50" s="46" t="str">
        <f t="shared" si="4"/>
        <v xml:space="preserve">109 (L) 85 (l) 93 (h) </v>
      </c>
      <c r="AI50" s="1" t="s">
        <v>143</v>
      </c>
      <c r="AJ50" s="32" t="s">
        <v>609</v>
      </c>
      <c r="AK50" s="1" t="s">
        <v>145</v>
      </c>
      <c r="AL50" s="23" t="s">
        <v>991</v>
      </c>
      <c r="AM50" s="1" t="s">
        <v>146</v>
      </c>
      <c r="AN50" s="129" t="str">
        <f t="shared" si="5"/>
        <v xml:space="preserve">337 (L) 204 (l) 110 (h) </v>
      </c>
      <c r="AO50" s="29" t="s">
        <v>611</v>
      </c>
      <c r="AP50" s="41">
        <v>6</v>
      </c>
      <c r="AQ50" s="165">
        <v>1.5</v>
      </c>
      <c r="AR50" s="41">
        <v>2.88</v>
      </c>
      <c r="AS50" s="126" t="str">
        <f t="shared" si="6"/>
        <v xml:space="preserve">1200 (L) 800 (l) 1140 (h) </v>
      </c>
      <c r="AT50" s="41">
        <v>12</v>
      </c>
      <c r="AU50" s="37">
        <v>9</v>
      </c>
      <c r="AV50" s="32">
        <f t="shared" si="7"/>
        <v>108</v>
      </c>
      <c r="AW50" s="165">
        <v>162</v>
      </c>
      <c r="AX50" s="152">
        <f t="shared" si="18"/>
        <v>311.03999999999996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1003</v>
      </c>
      <c r="BE50" s="115">
        <v>26</v>
      </c>
      <c r="BF50" s="19" t="s">
        <v>1005</v>
      </c>
      <c r="BG50" s="15" t="s">
        <v>1007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873</v>
      </c>
      <c r="DD50" s="2" t="s">
        <v>872</v>
      </c>
      <c r="DE50" s="23" t="s">
        <v>318</v>
      </c>
      <c r="DF50" s="1" t="s">
        <v>612</v>
      </c>
      <c r="DG50" s="23" t="s">
        <v>164</v>
      </c>
      <c r="DH50" s="1" t="s">
        <v>613</v>
      </c>
      <c r="DI50" s="23" t="s">
        <v>418</v>
      </c>
      <c r="DJ50" s="1" t="s">
        <v>614</v>
      </c>
      <c r="DK50" s="23" t="s">
        <v>615</v>
      </c>
      <c r="DL50" s="1" t="s">
        <v>169</v>
      </c>
      <c r="DM50" s="59" t="str">
        <f t="shared" si="20"/>
        <v>PMB00025GARVS02C0301</v>
      </c>
      <c r="DO50" s="59" t="s">
        <v>905</v>
      </c>
      <c r="DP50" s="62" t="s">
        <v>824</v>
      </c>
      <c r="DQ50" s="59" t="s">
        <v>170</v>
      </c>
      <c r="DR50" s="59" t="s">
        <v>261</v>
      </c>
      <c r="DS50" s="59" t="s">
        <v>262</v>
      </c>
      <c r="DT50" s="59" t="s">
        <v>940</v>
      </c>
      <c r="DU50" s="59" t="s">
        <v>172</v>
      </c>
      <c r="DV50" s="62" t="s">
        <v>594</v>
      </c>
      <c r="DW50" s="59" t="s">
        <v>173</v>
      </c>
      <c r="DX50" s="62" t="s">
        <v>821</v>
      </c>
      <c r="DY50" s="59" t="s">
        <v>833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16"/>
        <v>PMB00025GARVS02C0301</v>
      </c>
      <c r="EF50" s="66" t="s">
        <v>608</v>
      </c>
      <c r="EG50" s="66" t="s">
        <v>610</v>
      </c>
      <c r="EH50" s="66" t="s">
        <v>1047</v>
      </c>
      <c r="EI50" s="76">
        <v>109</v>
      </c>
      <c r="EJ50" s="76">
        <v>85</v>
      </c>
      <c r="EK50" s="76">
        <v>93</v>
      </c>
      <c r="EL50" s="76">
        <v>337</v>
      </c>
      <c r="EM50" s="76">
        <v>204</v>
      </c>
      <c r="EN50" s="76">
        <v>110</v>
      </c>
      <c r="EO50" s="72">
        <v>1200</v>
      </c>
      <c r="EP50" s="72">
        <v>800</v>
      </c>
      <c r="EQ50" s="77">
        <v>1140</v>
      </c>
    </row>
    <row r="51" spans="1:147" ht="17.45" customHeight="1">
      <c r="A51" s="144" t="s">
        <v>691</v>
      </c>
      <c r="B51" s="148" t="s">
        <v>692</v>
      </c>
      <c r="C51" s="37">
        <v>150</v>
      </c>
      <c r="D51" s="158">
        <v>1</v>
      </c>
      <c r="E51" s="15" t="s">
        <v>1034</v>
      </c>
      <c r="F51" s="19" t="s">
        <v>546</v>
      </c>
      <c r="G51" s="15" t="s">
        <v>693</v>
      </c>
      <c r="H51" s="23" t="s">
        <v>181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19"/>
        <v xml:space="preserve">25 GG </v>
      </c>
      <c r="Q51" s="19" t="s">
        <v>336</v>
      </c>
      <c r="R51" s="15" t="s">
        <v>827</v>
      </c>
      <c r="T51" s="19" t="s">
        <v>133</v>
      </c>
      <c r="U51" s="1" t="s">
        <v>134</v>
      </c>
      <c r="V51" s="23" t="s">
        <v>135</v>
      </c>
      <c r="W51" s="1" t="s">
        <v>247</v>
      </c>
      <c r="X51" s="23" t="s">
        <v>136</v>
      </c>
      <c r="Y51" s="15" t="s">
        <v>546</v>
      </c>
      <c r="Z51" s="19" t="s">
        <v>683</v>
      </c>
      <c r="AA51" s="1" t="s">
        <v>1089</v>
      </c>
      <c r="AB51" s="23" t="s">
        <v>1108</v>
      </c>
      <c r="AC51" s="1" t="s">
        <v>139</v>
      </c>
      <c r="AD51" s="19" t="s">
        <v>978</v>
      </c>
      <c r="AE51" s="1" t="s">
        <v>1101</v>
      </c>
      <c r="AF51" s="23" t="s">
        <v>185</v>
      </c>
      <c r="AG51" s="1" t="s">
        <v>186</v>
      </c>
      <c r="AH51" s="46" t="str">
        <f t="shared" si="4"/>
        <v xml:space="preserve">134 (L) 25 (l) 120 (h) </v>
      </c>
      <c r="AI51" s="1" t="s">
        <v>143</v>
      </c>
      <c r="AJ51" s="32" t="s">
        <v>684</v>
      </c>
      <c r="AK51" s="1" t="s">
        <v>145</v>
      </c>
      <c r="AL51" s="23" t="s">
        <v>991</v>
      </c>
      <c r="AM51" s="1" t="s">
        <v>146</v>
      </c>
      <c r="AN51" s="129" t="str">
        <f t="shared" si="5"/>
        <v xml:space="preserve">358 (L) 234 (l) 100 (h) </v>
      </c>
      <c r="AO51" s="29" t="s">
        <v>695</v>
      </c>
      <c r="AP51" s="41">
        <v>12</v>
      </c>
      <c r="AQ51" s="165">
        <v>1.8</v>
      </c>
      <c r="AR51" s="41">
        <v>4.68</v>
      </c>
      <c r="AS51" s="126" t="str">
        <f t="shared" si="6"/>
        <v xml:space="preserve">1200 (L) 800 (l) 1150 (h) </v>
      </c>
      <c r="AT51" s="41">
        <v>10</v>
      </c>
      <c r="AU51" s="37">
        <v>10</v>
      </c>
      <c r="AV51" s="32">
        <f t="shared" si="7"/>
        <v>100</v>
      </c>
      <c r="AW51" s="165">
        <v>180</v>
      </c>
      <c r="AX51" s="152">
        <f t="shared" si="18"/>
        <v>468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1003</v>
      </c>
      <c r="BE51" s="115">
        <v>26</v>
      </c>
      <c r="BF51" s="19" t="s">
        <v>1005</v>
      </c>
      <c r="BG51" s="15" t="s">
        <v>1007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 t="s">
        <v>1062</v>
      </c>
      <c r="BR51" s="116" t="s">
        <v>1062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873</v>
      </c>
      <c r="DD51" s="2" t="s">
        <v>872</v>
      </c>
      <c r="DE51" s="23" t="s">
        <v>318</v>
      </c>
      <c r="DF51" s="1" t="s">
        <v>696</v>
      </c>
      <c r="DG51" s="23" t="s">
        <v>164</v>
      </c>
      <c r="DH51" s="1" t="s">
        <v>697</v>
      </c>
      <c r="DI51" s="23" t="s">
        <v>698</v>
      </c>
      <c r="DJ51" s="1" t="s">
        <v>699</v>
      </c>
      <c r="DK51" s="23" t="s">
        <v>700</v>
      </c>
      <c r="DL51" s="1" t="s">
        <v>169</v>
      </c>
      <c r="DM51" s="59" t="str">
        <f t="shared" si="20"/>
        <v>PMB00150GARTR15C2401</v>
      </c>
      <c r="DO51" s="59" t="s">
        <v>908</v>
      </c>
      <c r="DP51" s="62" t="s">
        <v>824</v>
      </c>
      <c r="DQ51" s="59" t="s">
        <v>170</v>
      </c>
      <c r="DR51" s="59" t="s">
        <v>261</v>
      </c>
      <c r="DS51" s="59" t="s">
        <v>262</v>
      </c>
      <c r="DT51" s="59" t="s">
        <v>940</v>
      </c>
      <c r="DU51" s="59" t="s">
        <v>172</v>
      </c>
      <c r="DV51" s="59" t="s">
        <v>867</v>
      </c>
      <c r="DW51" s="59" t="s">
        <v>173</v>
      </c>
      <c r="DX51" s="62" t="s">
        <v>821</v>
      </c>
      <c r="DY51" s="59" t="s">
        <v>833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16"/>
        <v>PMB00150GARTR15C2401</v>
      </c>
      <c r="EF51" s="66" t="s">
        <v>187</v>
      </c>
      <c r="EG51" s="66" t="s">
        <v>694</v>
      </c>
      <c r="EH51" s="66" t="s">
        <v>1046</v>
      </c>
      <c r="EI51" s="76">
        <v>134</v>
      </c>
      <c r="EJ51" s="76">
        <v>25</v>
      </c>
      <c r="EK51" s="76">
        <v>120</v>
      </c>
      <c r="EL51" s="76">
        <v>358</v>
      </c>
      <c r="EM51" s="76">
        <v>234</v>
      </c>
      <c r="EN51" s="76">
        <v>100</v>
      </c>
      <c r="EO51" s="72">
        <v>1200</v>
      </c>
      <c r="EP51" s="72">
        <v>800</v>
      </c>
      <c r="EQ51" s="77">
        <v>1150</v>
      </c>
    </row>
    <row r="52" spans="1:147" ht="17.45" customHeight="1">
      <c r="A52" s="144" t="s">
        <v>930</v>
      </c>
      <c r="B52" s="148" t="s">
        <v>763</v>
      </c>
      <c r="C52" s="37">
        <v>100</v>
      </c>
      <c r="D52" s="158">
        <v>3</v>
      </c>
      <c r="E52" s="15" t="s">
        <v>1032</v>
      </c>
      <c r="F52" s="19" t="s">
        <v>968</v>
      </c>
      <c r="G52" s="15" t="s">
        <v>127</v>
      </c>
      <c r="H52" s="23" t="s">
        <v>199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19"/>
        <v>25 GG</v>
      </c>
      <c r="Q52" s="19" t="s">
        <v>336</v>
      </c>
      <c r="R52" s="15" t="s">
        <v>827</v>
      </c>
      <c r="T52" s="19" t="s">
        <v>133</v>
      </c>
      <c r="U52" s="1" t="s">
        <v>134</v>
      </c>
      <c r="V52" s="23" t="s">
        <v>135</v>
      </c>
      <c r="W52" s="1" t="s">
        <v>931</v>
      </c>
      <c r="X52" s="23" t="s">
        <v>136</v>
      </c>
      <c r="Y52" s="15" t="s">
        <v>628</v>
      </c>
      <c r="Z52" s="19" t="s">
        <v>976</v>
      </c>
      <c r="AA52" s="1" t="s">
        <v>1089</v>
      </c>
      <c r="AB52" s="23" t="s">
        <v>1112</v>
      </c>
      <c r="AC52" s="1" t="s">
        <v>440</v>
      </c>
      <c r="AD52" s="19" t="s">
        <v>978</v>
      </c>
      <c r="AE52" s="1" t="s">
        <v>1101</v>
      </c>
      <c r="AF52" s="23" t="s">
        <v>629</v>
      </c>
      <c r="AG52" s="1" t="s">
        <v>630</v>
      </c>
      <c r="AH52" s="46" t="str">
        <f t="shared" si="4"/>
        <v xml:space="preserve">220 (L) 50 (l) 250 (h) </v>
      </c>
      <c r="AI52" s="1" t="s">
        <v>143</v>
      </c>
      <c r="AJ52" s="32" t="s">
        <v>764</v>
      </c>
      <c r="AK52" s="1" t="s">
        <v>189</v>
      </c>
      <c r="AL52" s="23" t="s">
        <v>991</v>
      </c>
      <c r="AM52" s="1" t="s">
        <v>146</v>
      </c>
      <c r="AN52" s="129" t="str">
        <f t="shared" si="5"/>
        <v xml:space="preserve">390 (L) 270 (l) 140 (h) </v>
      </c>
      <c r="AO52" s="29" t="s">
        <v>765</v>
      </c>
      <c r="AP52" s="41">
        <v>6</v>
      </c>
      <c r="AQ52" s="165">
        <v>1.8</v>
      </c>
      <c r="AR52" s="41">
        <v>3.24</v>
      </c>
      <c r="AS52" s="126" t="str">
        <f t="shared" si="6"/>
        <v xml:space="preserve">1200 (L) 800 (l) 1130 (h) </v>
      </c>
      <c r="AT52" s="41">
        <v>8</v>
      </c>
      <c r="AU52" s="37">
        <v>7</v>
      </c>
      <c r="AV52" s="32">
        <f t="shared" si="7"/>
        <v>56</v>
      </c>
      <c r="AW52" s="165">
        <v>100.8</v>
      </c>
      <c r="AX52" s="152">
        <f t="shared" si="18"/>
        <v>181.44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1003</v>
      </c>
      <c r="BE52" s="115">
        <v>26</v>
      </c>
      <c r="BF52" s="19" t="s">
        <v>1005</v>
      </c>
      <c r="BG52" s="15" t="s">
        <v>1007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873</v>
      </c>
      <c r="DD52" s="2" t="s">
        <v>872</v>
      </c>
      <c r="DF52" s="1" t="s">
        <v>766</v>
      </c>
      <c r="DG52" s="23" t="s">
        <v>164</v>
      </c>
      <c r="DH52" s="1" t="s">
        <v>767</v>
      </c>
      <c r="DI52" s="23" t="s">
        <v>768</v>
      </c>
      <c r="DJ52" s="1" t="s">
        <v>769</v>
      </c>
      <c r="DK52" s="23" t="s">
        <v>770</v>
      </c>
      <c r="DL52" s="1" t="s">
        <v>169</v>
      </c>
      <c r="DM52" s="59" t="str">
        <f t="shared" si="20"/>
        <v>PMG00100GARBS07C1102</v>
      </c>
      <c r="DN52" s="59" t="s">
        <v>771</v>
      </c>
      <c r="DO52" s="59" t="s">
        <v>923</v>
      </c>
      <c r="DP52" s="62" t="s">
        <v>824</v>
      </c>
      <c r="DQ52" s="59" t="s">
        <v>772</v>
      </c>
      <c r="DR52" s="59" t="s">
        <v>925</v>
      </c>
      <c r="DS52" s="59" t="s">
        <v>262</v>
      </c>
      <c r="DT52" s="59" t="s">
        <v>948</v>
      </c>
      <c r="DU52" s="59" t="s">
        <v>172</v>
      </c>
      <c r="DV52" s="59" t="s">
        <v>913</v>
      </c>
      <c r="DW52" s="59" t="s">
        <v>173</v>
      </c>
      <c r="DX52" s="60" t="s">
        <v>914</v>
      </c>
      <c r="DY52" s="59" t="s">
        <v>833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16"/>
        <v>PMG00100GARBS07C1102</v>
      </c>
      <c r="EF52" s="66" t="s">
        <v>631</v>
      </c>
      <c r="EG52" s="66" t="s">
        <v>633</v>
      </c>
      <c r="EH52" s="66" t="s">
        <v>1056</v>
      </c>
      <c r="EI52" s="76">
        <v>220</v>
      </c>
      <c r="EJ52" s="76">
        <v>50</v>
      </c>
      <c r="EK52" s="76">
        <v>250</v>
      </c>
      <c r="EL52" s="76">
        <v>390</v>
      </c>
      <c r="EM52" s="76">
        <v>270</v>
      </c>
      <c r="EN52" s="76">
        <v>140</v>
      </c>
      <c r="EO52" s="72">
        <v>1200</v>
      </c>
      <c r="EP52" s="72">
        <v>800</v>
      </c>
      <c r="EQ52" s="77">
        <v>1130</v>
      </c>
    </row>
    <row r="53" spans="1:147" ht="17.45" customHeight="1">
      <c r="A53" s="144" t="s">
        <v>626</v>
      </c>
      <c r="B53" s="148" t="s">
        <v>627</v>
      </c>
      <c r="C53" s="37">
        <v>100</v>
      </c>
      <c r="D53" s="158">
        <v>3</v>
      </c>
      <c r="E53" s="15" t="s">
        <v>1032</v>
      </c>
      <c r="F53" s="19" t="s">
        <v>968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19"/>
        <v>25 GG</v>
      </c>
      <c r="Q53" s="19" t="s">
        <v>336</v>
      </c>
      <c r="R53" s="15" t="s">
        <v>827</v>
      </c>
      <c r="T53" s="19" t="s">
        <v>133</v>
      </c>
      <c r="U53" s="1" t="s">
        <v>134</v>
      </c>
      <c r="V53" s="23" t="s">
        <v>135</v>
      </c>
      <c r="W53" s="1" t="s">
        <v>247</v>
      </c>
      <c r="X53" s="23" t="s">
        <v>136</v>
      </c>
      <c r="Y53" s="15" t="s">
        <v>628</v>
      </c>
      <c r="Z53" s="19" t="s">
        <v>976</v>
      </c>
      <c r="AA53" s="1" t="s">
        <v>1089</v>
      </c>
      <c r="AB53" s="23" t="s">
        <v>1108</v>
      </c>
      <c r="AC53" s="1" t="s">
        <v>139</v>
      </c>
      <c r="AD53" s="19" t="s">
        <v>978</v>
      </c>
      <c r="AE53" s="1" t="s">
        <v>1101</v>
      </c>
      <c r="AF53" s="23" t="s">
        <v>629</v>
      </c>
      <c r="AG53" s="1" t="s">
        <v>630</v>
      </c>
      <c r="AH53" s="46" t="str">
        <f t="shared" si="4"/>
        <v xml:space="preserve">220 (L) 50 (l) 250 (h) </v>
      </c>
      <c r="AI53" s="1" t="s">
        <v>143</v>
      </c>
      <c r="AJ53" s="32" t="s">
        <v>632</v>
      </c>
      <c r="AK53" s="1" t="s">
        <v>189</v>
      </c>
      <c r="AL53" s="23" t="s">
        <v>991</v>
      </c>
      <c r="AM53" s="1" t="s">
        <v>146</v>
      </c>
      <c r="AN53" s="129" t="str">
        <f t="shared" si="5"/>
        <v xml:space="preserve">390 (L) 270 (l) 140 (h) </v>
      </c>
      <c r="AO53" s="29" t="s">
        <v>634</v>
      </c>
      <c r="AP53" s="41">
        <v>6</v>
      </c>
      <c r="AQ53" s="165">
        <v>1.8</v>
      </c>
      <c r="AR53" s="41">
        <v>3.24</v>
      </c>
      <c r="AS53" s="126" t="str">
        <f t="shared" si="6"/>
        <v xml:space="preserve">1200 (L) 800 (l) 1130 (h) </v>
      </c>
      <c r="AT53" s="41">
        <v>8</v>
      </c>
      <c r="AU53" s="37">
        <v>7</v>
      </c>
      <c r="AV53" s="32">
        <f t="shared" si="7"/>
        <v>56</v>
      </c>
      <c r="AW53" s="165">
        <v>100.8</v>
      </c>
      <c r="AX53" s="152">
        <f t="shared" si="18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1003</v>
      </c>
      <c r="BE53" s="115">
        <v>26</v>
      </c>
      <c r="BF53" s="19" t="s">
        <v>1005</v>
      </c>
      <c r="BG53" s="15" t="s">
        <v>1007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873</v>
      </c>
      <c r="DD53" s="2" t="s">
        <v>872</v>
      </c>
      <c r="DE53" s="23" t="s">
        <v>318</v>
      </c>
      <c r="DF53" s="1" t="s">
        <v>635</v>
      </c>
      <c r="DG53" s="23" t="s">
        <v>164</v>
      </c>
      <c r="DH53" s="1" t="s">
        <v>636</v>
      </c>
      <c r="DI53" s="23" t="s">
        <v>637</v>
      </c>
      <c r="DJ53" s="1" t="s">
        <v>638</v>
      </c>
      <c r="DK53" s="23" t="s">
        <v>639</v>
      </c>
      <c r="DL53" s="1" t="s">
        <v>169</v>
      </c>
      <c r="DM53" s="59" t="str">
        <f t="shared" si="20"/>
        <v>PMB00100GARBS32C1101</v>
      </c>
      <c r="DO53" s="59" t="s">
        <v>640</v>
      </c>
      <c r="DP53" s="62" t="s">
        <v>824</v>
      </c>
      <c r="DQ53" s="59" t="s">
        <v>170</v>
      </c>
      <c r="DR53" s="59" t="s">
        <v>261</v>
      </c>
      <c r="DS53" s="59" t="s">
        <v>262</v>
      </c>
      <c r="DT53" s="59" t="s">
        <v>940</v>
      </c>
      <c r="DU53" s="59" t="s">
        <v>172</v>
      </c>
      <c r="DV53" s="59" t="s">
        <v>913</v>
      </c>
      <c r="DW53" s="59" t="s">
        <v>173</v>
      </c>
      <c r="DX53" s="60" t="s">
        <v>914</v>
      </c>
      <c r="DY53" s="59" t="s">
        <v>833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16"/>
        <v>PMB00100GARBS32C1101</v>
      </c>
      <c r="EF53" s="66" t="s">
        <v>631</v>
      </c>
      <c r="EG53" s="66" t="s">
        <v>633</v>
      </c>
      <c r="EH53" s="66" t="s">
        <v>1056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45" customHeight="1">
      <c r="A54" s="144" t="s">
        <v>641</v>
      </c>
      <c r="B54" s="148" t="s">
        <v>642</v>
      </c>
      <c r="C54" s="37">
        <v>125</v>
      </c>
      <c r="D54" s="158">
        <v>3</v>
      </c>
      <c r="E54" s="15" t="s">
        <v>1026</v>
      </c>
      <c r="F54" s="19" t="s">
        <v>183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19"/>
        <v>25 GG</v>
      </c>
      <c r="Q54" s="19" t="s">
        <v>336</v>
      </c>
      <c r="R54" s="15" t="s">
        <v>827</v>
      </c>
      <c r="T54" s="19" t="s">
        <v>133</v>
      </c>
      <c r="U54" s="1" t="s">
        <v>134</v>
      </c>
      <c r="V54" s="23" t="s">
        <v>135</v>
      </c>
      <c r="W54" s="1" t="s">
        <v>247</v>
      </c>
      <c r="X54" s="23" t="s">
        <v>136</v>
      </c>
      <c r="Y54" s="15" t="s">
        <v>643</v>
      </c>
      <c r="Z54" s="19" t="s">
        <v>644</v>
      </c>
      <c r="AA54" s="1" t="s">
        <v>1089</v>
      </c>
      <c r="AB54" s="23" t="s">
        <v>1108</v>
      </c>
      <c r="AC54" s="1" t="s">
        <v>139</v>
      </c>
      <c r="AD54" s="19" t="s">
        <v>978</v>
      </c>
      <c r="AE54" s="1" t="s">
        <v>1101</v>
      </c>
      <c r="AF54" s="23" t="s">
        <v>629</v>
      </c>
      <c r="AG54" s="1" t="s">
        <v>630</v>
      </c>
      <c r="AH54" s="46" t="str">
        <f t="shared" si="4"/>
        <v xml:space="preserve">220 (L) 50 (l) 250 (h) </v>
      </c>
      <c r="AI54" s="1" t="s">
        <v>143</v>
      </c>
      <c r="AJ54" s="32" t="s">
        <v>645</v>
      </c>
      <c r="AK54" s="1" t="s">
        <v>189</v>
      </c>
      <c r="AL54" s="23" t="s">
        <v>991</v>
      </c>
      <c r="AM54" s="1" t="s">
        <v>146</v>
      </c>
      <c r="AN54" s="129" t="str">
        <f t="shared" si="5"/>
        <v xml:space="preserve">390 (L) 270 (l) 140 (h) </v>
      </c>
      <c r="AO54" s="29" t="s">
        <v>646</v>
      </c>
      <c r="AP54" s="41">
        <v>6</v>
      </c>
      <c r="AQ54" s="165">
        <v>2.25</v>
      </c>
      <c r="AR54" s="41">
        <v>4.68</v>
      </c>
      <c r="AS54" s="126" t="str">
        <f t="shared" si="6"/>
        <v xml:space="preserve">1200 (L) 800 (l) 1130 (h) </v>
      </c>
      <c r="AT54" s="41">
        <v>8</v>
      </c>
      <c r="AU54" s="37">
        <v>7</v>
      </c>
      <c r="AV54" s="32">
        <f t="shared" si="7"/>
        <v>56</v>
      </c>
      <c r="AW54" s="165">
        <v>126</v>
      </c>
      <c r="AX54" s="152">
        <f t="shared" si="18"/>
        <v>262.08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1003</v>
      </c>
      <c r="BE54" s="115">
        <v>26</v>
      </c>
      <c r="BF54" s="19" t="s">
        <v>1005</v>
      </c>
      <c r="BG54" s="15" t="s">
        <v>1007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873</v>
      </c>
      <c r="DD54" s="2" t="s">
        <v>872</v>
      </c>
      <c r="DE54" s="23" t="s">
        <v>318</v>
      </c>
      <c r="DF54" s="1" t="s">
        <v>647</v>
      </c>
      <c r="DG54" s="23" t="s">
        <v>164</v>
      </c>
      <c r="DH54" s="1" t="s">
        <v>648</v>
      </c>
      <c r="DI54" s="23" t="s">
        <v>637</v>
      </c>
      <c r="DJ54" s="1" t="s">
        <v>649</v>
      </c>
      <c r="DK54" s="23" t="s">
        <v>650</v>
      </c>
      <c r="DL54" s="1" t="s">
        <v>169</v>
      </c>
      <c r="DM54" s="59" t="str">
        <f t="shared" si="20"/>
        <v>PMB00125GARBS06C1101</v>
      </c>
      <c r="DO54" s="59" t="s">
        <v>651</v>
      </c>
      <c r="DP54" s="62" t="s">
        <v>824</v>
      </c>
      <c r="DQ54" s="59" t="s">
        <v>170</v>
      </c>
      <c r="DR54" s="59" t="s">
        <v>261</v>
      </c>
      <c r="DS54" s="59" t="s">
        <v>262</v>
      </c>
      <c r="DT54" s="59" t="s">
        <v>940</v>
      </c>
      <c r="DU54" s="59" t="s">
        <v>172</v>
      </c>
      <c r="DV54" s="59" t="s">
        <v>913</v>
      </c>
      <c r="DW54" s="59" t="s">
        <v>173</v>
      </c>
      <c r="DX54" s="60" t="s">
        <v>914</v>
      </c>
      <c r="DY54" s="59" t="s">
        <v>833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16"/>
        <v>PMB00125GARBS06C1101</v>
      </c>
      <c r="EF54" s="66" t="s">
        <v>631</v>
      </c>
      <c r="EG54" s="66" t="s">
        <v>633</v>
      </c>
      <c r="EH54" s="66" t="s">
        <v>1056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45" customHeight="1">
      <c r="A55" s="144" t="s">
        <v>680</v>
      </c>
      <c r="B55" s="148" t="s">
        <v>681</v>
      </c>
      <c r="C55" s="37">
        <v>150</v>
      </c>
      <c r="D55" s="158">
        <v>1</v>
      </c>
      <c r="E55" s="15" t="s">
        <v>1034</v>
      </c>
      <c r="F55" s="19" t="s">
        <v>546</v>
      </c>
      <c r="G55" s="15" t="s">
        <v>682</v>
      </c>
      <c r="H55" s="23" t="s">
        <v>181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19"/>
        <v xml:space="preserve">21 GG </v>
      </c>
      <c r="Q55" s="19" t="s">
        <v>336</v>
      </c>
      <c r="R55" s="15" t="s">
        <v>336</v>
      </c>
      <c r="T55" s="19" t="s">
        <v>133</v>
      </c>
      <c r="U55" s="1" t="s">
        <v>134</v>
      </c>
      <c r="V55" s="23" t="s">
        <v>135</v>
      </c>
      <c r="W55" s="1" t="s">
        <v>247</v>
      </c>
      <c r="X55" s="23" t="s">
        <v>136</v>
      </c>
      <c r="Y55" s="15" t="s">
        <v>546</v>
      </c>
      <c r="Z55" s="19" t="s">
        <v>683</v>
      </c>
      <c r="AA55" s="1" t="s">
        <v>1089</v>
      </c>
      <c r="AB55" s="23" t="s">
        <v>1108</v>
      </c>
      <c r="AC55" s="1" t="s">
        <v>139</v>
      </c>
      <c r="AD55" s="19" t="s">
        <v>978</v>
      </c>
      <c r="AE55" s="1" t="s">
        <v>1101</v>
      </c>
      <c r="AF55" s="23" t="s">
        <v>185</v>
      </c>
      <c r="AG55" s="1" t="s">
        <v>186</v>
      </c>
      <c r="AH55" s="46" t="str">
        <f t="shared" si="4"/>
        <v xml:space="preserve">134 (L) 25 (l) 120 (h) </v>
      </c>
      <c r="AI55" s="1" t="s">
        <v>143</v>
      </c>
      <c r="AJ55" s="32" t="s">
        <v>684</v>
      </c>
      <c r="AK55" s="1" t="s">
        <v>145</v>
      </c>
      <c r="AL55" s="23" t="s">
        <v>991</v>
      </c>
      <c r="AM55" s="1" t="s">
        <v>146</v>
      </c>
      <c r="AN55" s="129" t="str">
        <f t="shared" si="5"/>
        <v xml:space="preserve">312 (L) 250 (l) 149 (h) </v>
      </c>
      <c r="AO55" s="29" t="s">
        <v>685</v>
      </c>
      <c r="AP55" s="41">
        <v>18</v>
      </c>
      <c r="AQ55" s="165">
        <v>2.7</v>
      </c>
      <c r="AR55" s="41">
        <v>7.02</v>
      </c>
      <c r="AS55" s="126" t="str">
        <f t="shared" si="6"/>
        <v xml:space="preserve">1200 (L) 800 (l) 1193 (h) </v>
      </c>
      <c r="AT55" s="41">
        <v>11</v>
      </c>
      <c r="AU55" s="37">
        <v>7</v>
      </c>
      <c r="AV55" s="32">
        <f t="shared" si="7"/>
        <v>77</v>
      </c>
      <c r="AW55" s="165">
        <v>207.9</v>
      </c>
      <c r="AX55" s="152">
        <f t="shared" si="18"/>
        <v>540.54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1003</v>
      </c>
      <c r="BE55" s="115">
        <v>26</v>
      </c>
      <c r="BF55" s="19" t="s">
        <v>1005</v>
      </c>
      <c r="BG55" s="15" t="s">
        <v>1007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 t="s">
        <v>1062</v>
      </c>
      <c r="BR55" s="116" t="s">
        <v>1062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873</v>
      </c>
      <c r="DD55" s="2" t="s">
        <v>872</v>
      </c>
      <c r="DE55" s="23" t="s">
        <v>318</v>
      </c>
      <c r="DF55" s="1" t="s">
        <v>686</v>
      </c>
      <c r="DG55" s="23" t="s">
        <v>164</v>
      </c>
      <c r="DH55" s="1" t="s">
        <v>687</v>
      </c>
      <c r="DI55" s="23" t="s">
        <v>688</v>
      </c>
      <c r="DJ55" s="1" t="s">
        <v>689</v>
      </c>
      <c r="DK55" s="23" t="s">
        <v>690</v>
      </c>
      <c r="DL55" s="1" t="s">
        <v>169</v>
      </c>
      <c r="DM55" s="59" t="str">
        <f t="shared" si="20"/>
        <v>PMB00150GARTR15C1201</v>
      </c>
      <c r="DO55" s="59" t="s">
        <v>907</v>
      </c>
      <c r="DP55" s="62" t="s">
        <v>824</v>
      </c>
      <c r="DQ55" s="59" t="s">
        <v>170</v>
      </c>
      <c r="DR55" s="59" t="s">
        <v>261</v>
      </c>
      <c r="DS55" s="59" t="s">
        <v>262</v>
      </c>
      <c r="DT55" s="59" t="s">
        <v>940</v>
      </c>
      <c r="DU55" s="59" t="s">
        <v>172</v>
      </c>
      <c r="DV55" s="59" t="s">
        <v>867</v>
      </c>
      <c r="DW55" s="59" t="s">
        <v>173</v>
      </c>
      <c r="DX55" s="62" t="s">
        <v>821</v>
      </c>
      <c r="DY55" s="59" t="s">
        <v>833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16"/>
        <v>PMB00150GARTR15C1201</v>
      </c>
      <c r="EF55" s="66" t="s">
        <v>187</v>
      </c>
      <c r="EG55" s="66" t="s">
        <v>255</v>
      </c>
      <c r="EH55" s="66" t="s">
        <v>1057</v>
      </c>
      <c r="EI55" s="76">
        <v>134</v>
      </c>
      <c r="EJ55" s="76">
        <v>25</v>
      </c>
      <c r="EK55" s="76">
        <v>120</v>
      </c>
      <c r="EL55" s="76">
        <v>312</v>
      </c>
      <c r="EM55" s="76">
        <v>250</v>
      </c>
      <c r="EN55" s="76">
        <v>149</v>
      </c>
      <c r="EO55" s="72">
        <v>1200</v>
      </c>
      <c r="EP55" s="72">
        <v>800</v>
      </c>
      <c r="EQ55" s="77">
        <v>1193</v>
      </c>
    </row>
    <row r="56" spans="1:147" ht="17.45" customHeight="1">
      <c r="A56" s="144" t="s">
        <v>1117</v>
      </c>
      <c r="B56" s="148" t="s">
        <v>545</v>
      </c>
      <c r="C56" s="37">
        <v>150</v>
      </c>
      <c r="D56" s="158">
        <v>1</v>
      </c>
      <c r="E56" s="15" t="s">
        <v>217</v>
      </c>
      <c r="F56" s="19" t="s">
        <v>546</v>
      </c>
      <c r="G56" s="15" t="s">
        <v>547</v>
      </c>
      <c r="H56" s="23" t="s">
        <v>199</v>
      </c>
      <c r="I56" s="1" t="s">
        <v>406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19"/>
        <v>21 GG</v>
      </c>
      <c r="Q56" s="19" t="s">
        <v>547</v>
      </c>
      <c r="R56" s="15" t="s">
        <v>547</v>
      </c>
      <c r="T56" s="19" t="s">
        <v>292</v>
      </c>
      <c r="U56" s="1" t="s">
        <v>548</v>
      </c>
      <c r="V56" s="23" t="s">
        <v>549</v>
      </c>
      <c r="W56" s="1" t="s">
        <v>224</v>
      </c>
      <c r="X56" s="23" t="s">
        <v>136</v>
      </c>
      <c r="Y56" s="15" t="s">
        <v>546</v>
      </c>
      <c r="Z56" s="19" t="s">
        <v>546</v>
      </c>
      <c r="AA56" s="1" t="s">
        <v>550</v>
      </c>
      <c r="AB56" s="23" t="s">
        <v>1111</v>
      </c>
      <c r="AC56" s="1" t="s">
        <v>132</v>
      </c>
      <c r="AD56" s="19" t="s">
        <v>978</v>
      </c>
      <c r="AE56" s="1" t="s">
        <v>1104</v>
      </c>
      <c r="AF56" s="23" t="s">
        <v>551</v>
      </c>
      <c r="AG56" s="1" t="s">
        <v>424</v>
      </c>
      <c r="AH56" s="46" t="str">
        <f t="shared" si="4"/>
        <v xml:space="preserve">167 (L) 120 (l) 30 (h) </v>
      </c>
      <c r="AI56" s="1" t="s">
        <v>143</v>
      </c>
      <c r="AJ56" s="32" t="s">
        <v>553</v>
      </c>
      <c r="AK56" s="1" t="s">
        <v>189</v>
      </c>
      <c r="AL56" s="23" t="s">
        <v>991</v>
      </c>
      <c r="AM56" s="1" t="s">
        <v>146</v>
      </c>
      <c r="AN56" s="129" t="str">
        <f t="shared" si="5"/>
        <v xml:space="preserve">274 (L) 186 (l) 120 (h) </v>
      </c>
      <c r="AO56" s="29" t="s">
        <v>555</v>
      </c>
      <c r="AP56" s="41">
        <v>8</v>
      </c>
      <c r="AQ56" s="165">
        <v>1.2</v>
      </c>
      <c r="AR56" s="41">
        <v>1.2</v>
      </c>
      <c r="AS56" s="126" t="str">
        <f t="shared" si="6"/>
        <v xml:space="preserve">1200 (L) 800 (l) 1110 (h) </v>
      </c>
      <c r="AT56" s="41">
        <v>16</v>
      </c>
      <c r="AU56" s="37">
        <v>8</v>
      </c>
      <c r="AV56" s="32">
        <f t="shared" si="7"/>
        <v>128</v>
      </c>
      <c r="AW56" s="165">
        <f t="shared" ref="AW56:AW57" si="21">AV56*AQ56</f>
        <v>153.6</v>
      </c>
      <c r="AX56" s="152">
        <f t="shared" si="18"/>
        <v>153.6</v>
      </c>
      <c r="AY56" s="1" t="s">
        <v>217</v>
      </c>
      <c r="AZ56" s="23" t="s">
        <v>217</v>
      </c>
      <c r="BA56" s="1" t="s">
        <v>556</v>
      </c>
      <c r="BB56" s="23" t="s">
        <v>934</v>
      </c>
      <c r="BC56" s="15" t="s">
        <v>153</v>
      </c>
      <c r="BD56" s="19" t="s">
        <v>1003</v>
      </c>
      <c r="BE56" s="115">
        <v>24</v>
      </c>
      <c r="BF56" s="19" t="s">
        <v>1006</v>
      </c>
      <c r="BG56" s="15" t="s">
        <v>1007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1046</v>
      </c>
      <c r="BN56" s="41">
        <v>249</v>
      </c>
      <c r="BO56" s="37">
        <v>24</v>
      </c>
      <c r="BP56" s="41">
        <v>16</v>
      </c>
      <c r="BQ56" s="115">
        <v>2.8</v>
      </c>
      <c r="BR56" s="116">
        <v>2.6</v>
      </c>
      <c r="BS56" s="115">
        <v>5.7</v>
      </c>
      <c r="BT56" s="32" t="s">
        <v>557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873</v>
      </c>
      <c r="DD56" s="2" t="s">
        <v>872</v>
      </c>
      <c r="DF56" s="1" t="s">
        <v>558</v>
      </c>
      <c r="DG56" s="23" t="s">
        <v>559</v>
      </c>
      <c r="DH56" s="1" t="s">
        <v>560</v>
      </c>
      <c r="DI56" s="23" t="s">
        <v>561</v>
      </c>
      <c r="DJ56" s="1" t="s">
        <v>562</v>
      </c>
      <c r="DK56" s="23" t="s">
        <v>563</v>
      </c>
      <c r="DL56" s="1" t="s">
        <v>169</v>
      </c>
      <c r="DM56" s="59" t="str">
        <f t="shared" si="20"/>
        <v>PF00095</v>
      </c>
      <c r="DO56" s="59" t="s">
        <v>935</v>
      </c>
      <c r="DP56" s="62" t="s">
        <v>850</v>
      </c>
      <c r="DQ56" s="59" t="s">
        <v>564</v>
      </c>
      <c r="DR56" s="59" t="s">
        <v>837</v>
      </c>
      <c r="DS56" s="59" t="s">
        <v>565</v>
      </c>
      <c r="DT56" s="59" t="s">
        <v>946</v>
      </c>
      <c r="DU56" s="59" t="s">
        <v>847</v>
      </c>
      <c r="DV56" s="59" t="s">
        <v>820</v>
      </c>
      <c r="DW56" s="59" t="s">
        <v>1022</v>
      </c>
      <c r="DX56" s="60" t="s">
        <v>914</v>
      </c>
      <c r="DY56" s="59" t="s">
        <v>833</v>
      </c>
      <c r="DZ56" s="62" t="s">
        <v>217</v>
      </c>
      <c r="EA56" s="62" t="s">
        <v>217</v>
      </c>
      <c r="EB56" s="62" t="s">
        <v>176</v>
      </c>
      <c r="EC56" s="62" t="s">
        <v>566</v>
      </c>
      <c r="EE56" s="66" t="str">
        <f t="shared" si="16"/>
        <v>PF00095</v>
      </c>
      <c r="EF56" s="66" t="s">
        <v>552</v>
      </c>
      <c r="EG56" s="66" t="s">
        <v>554</v>
      </c>
      <c r="EH56" s="66" t="s">
        <v>1058</v>
      </c>
      <c r="EI56" s="76">
        <v>167</v>
      </c>
      <c r="EJ56" s="76">
        <v>120</v>
      </c>
      <c r="EK56" s="76">
        <v>30</v>
      </c>
      <c r="EL56" s="76">
        <v>274</v>
      </c>
      <c r="EM56" s="76">
        <v>186</v>
      </c>
      <c r="EN56" s="76">
        <v>120</v>
      </c>
      <c r="EO56" s="72">
        <v>1200</v>
      </c>
      <c r="EP56" s="72">
        <v>800</v>
      </c>
      <c r="EQ56" s="77">
        <v>1110</v>
      </c>
    </row>
    <row r="57" spans="1:147" ht="17.45" customHeight="1">
      <c r="A57" s="144" t="s">
        <v>1118</v>
      </c>
      <c r="B57" s="148" t="s">
        <v>567</v>
      </c>
      <c r="C57" s="37">
        <v>900</v>
      </c>
      <c r="D57" s="158">
        <v>1</v>
      </c>
      <c r="E57" s="15" t="s">
        <v>217</v>
      </c>
      <c r="F57" s="19" t="s">
        <v>568</v>
      </c>
      <c r="G57" s="15" t="s">
        <v>547</v>
      </c>
      <c r="H57" s="23" t="s">
        <v>219</v>
      </c>
      <c r="I57" s="1" t="s">
        <v>1122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19"/>
        <v>21 GG</v>
      </c>
      <c r="Q57" s="19" t="s">
        <v>547</v>
      </c>
      <c r="R57" s="15" t="s">
        <v>547</v>
      </c>
      <c r="T57" s="19" t="s">
        <v>292</v>
      </c>
      <c r="U57" s="1" t="s">
        <v>548</v>
      </c>
      <c r="V57" s="23" t="s">
        <v>549</v>
      </c>
      <c r="W57" s="1" t="s">
        <v>224</v>
      </c>
      <c r="X57" s="23" t="s">
        <v>136</v>
      </c>
      <c r="Y57" s="15" t="s">
        <v>568</v>
      </c>
      <c r="Z57" s="19" t="s">
        <v>568</v>
      </c>
      <c r="AA57" s="1" t="s">
        <v>550</v>
      </c>
      <c r="AB57" s="23" t="s">
        <v>1111</v>
      </c>
      <c r="AC57" s="1" t="s">
        <v>132</v>
      </c>
      <c r="AD57" s="19" t="s">
        <v>978</v>
      </c>
      <c r="AE57" s="1" t="s">
        <v>1104</v>
      </c>
      <c r="AF57" s="23" t="s">
        <v>569</v>
      </c>
      <c r="AG57" s="1" t="s">
        <v>530</v>
      </c>
      <c r="AH57" s="46" t="str">
        <f t="shared" si="4"/>
        <v xml:space="preserve">167 (L) 120 (l) 90 (h) </v>
      </c>
      <c r="AI57" s="1" t="s">
        <v>143</v>
      </c>
      <c r="AJ57" s="32" t="s">
        <v>571</v>
      </c>
      <c r="AK57" s="1" t="s">
        <v>189</v>
      </c>
      <c r="AL57" s="23" t="s">
        <v>991</v>
      </c>
      <c r="AM57" s="1" t="s">
        <v>146</v>
      </c>
      <c r="AN57" s="129" t="str">
        <f t="shared" si="5"/>
        <v xml:space="preserve">274 (L) 186 (l) 120 (h) </v>
      </c>
      <c r="AO57" s="29" t="s">
        <v>572</v>
      </c>
      <c r="AP57" s="41">
        <v>3</v>
      </c>
      <c r="AQ57" s="165">
        <v>2.7</v>
      </c>
      <c r="AR57" s="41">
        <v>2.7</v>
      </c>
      <c r="AS57" s="126" t="str">
        <f t="shared" si="6"/>
        <v xml:space="preserve">1200 (L) 800 (l) 1110 (h) </v>
      </c>
      <c r="AT57" s="41">
        <v>16</v>
      </c>
      <c r="AU57" s="37">
        <v>8</v>
      </c>
      <c r="AV57" s="32">
        <f t="shared" si="7"/>
        <v>128</v>
      </c>
      <c r="AW57" s="165">
        <f t="shared" si="21"/>
        <v>345.6</v>
      </c>
      <c r="AX57" s="152">
        <f t="shared" si="18"/>
        <v>345.6</v>
      </c>
      <c r="AY57" s="1" t="s">
        <v>217</v>
      </c>
      <c r="AZ57" s="23" t="s">
        <v>217</v>
      </c>
      <c r="BA57" s="1" t="s">
        <v>556</v>
      </c>
      <c r="BB57" s="23" t="s">
        <v>934</v>
      </c>
      <c r="BC57" s="15" t="s">
        <v>153</v>
      </c>
      <c r="BD57" s="19" t="s">
        <v>1003</v>
      </c>
      <c r="BE57" s="115">
        <v>24</v>
      </c>
      <c r="BF57" s="19" t="s">
        <v>1006</v>
      </c>
      <c r="BG57" s="15" t="s">
        <v>1007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557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873</v>
      </c>
      <c r="DD57" s="2" t="s">
        <v>872</v>
      </c>
      <c r="DF57" s="1" t="s">
        <v>573</v>
      </c>
      <c r="DG57" s="23" t="s">
        <v>559</v>
      </c>
      <c r="DH57" s="1" t="s">
        <v>574</v>
      </c>
      <c r="DI57" s="23" t="s">
        <v>561</v>
      </c>
      <c r="DJ57" s="1" t="s">
        <v>575</v>
      </c>
      <c r="DK57" s="23" t="s">
        <v>576</v>
      </c>
      <c r="DL57" s="1" t="s">
        <v>169</v>
      </c>
      <c r="DM57" s="59" t="str">
        <f t="shared" si="20"/>
        <v>PF00107</v>
      </c>
      <c r="DO57" s="59" t="s">
        <v>936</v>
      </c>
      <c r="DP57" s="62" t="s">
        <v>850</v>
      </c>
      <c r="DQ57" s="59" t="s">
        <v>564</v>
      </c>
      <c r="DR57" s="59" t="s">
        <v>837</v>
      </c>
      <c r="DS57" s="59" t="s">
        <v>565</v>
      </c>
      <c r="DT57" s="59" t="s">
        <v>851</v>
      </c>
      <c r="DU57" s="59" t="s">
        <v>847</v>
      </c>
      <c r="DV57" s="59" t="s">
        <v>819</v>
      </c>
      <c r="DW57" s="59" t="s">
        <v>173</v>
      </c>
      <c r="DX57" s="60" t="s">
        <v>914</v>
      </c>
      <c r="DY57" s="59" t="s">
        <v>833</v>
      </c>
      <c r="DZ57" s="62" t="s">
        <v>217</v>
      </c>
      <c r="EA57" s="62" t="s">
        <v>217</v>
      </c>
      <c r="EB57" s="62" t="s">
        <v>176</v>
      </c>
      <c r="EC57" s="62" t="s">
        <v>566</v>
      </c>
      <c r="EE57" s="66" t="str">
        <f t="shared" si="16"/>
        <v>PF00107</v>
      </c>
      <c r="EF57" s="66" t="s">
        <v>570</v>
      </c>
      <c r="EG57" s="66" t="s">
        <v>554</v>
      </c>
      <c r="EH57" s="66" t="s">
        <v>1058</v>
      </c>
      <c r="EI57" s="76">
        <v>167</v>
      </c>
      <c r="EJ57" s="76">
        <v>120</v>
      </c>
      <c r="EK57" s="76">
        <v>90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45" customHeight="1">
      <c r="A58" s="144" t="s">
        <v>334</v>
      </c>
      <c r="B58" s="148" t="s">
        <v>335</v>
      </c>
      <c r="C58" s="37">
        <v>125</v>
      </c>
      <c r="D58" s="158">
        <v>1</v>
      </c>
      <c r="E58" s="15" t="s">
        <v>180</v>
      </c>
      <c r="F58" s="19" t="s">
        <v>183</v>
      </c>
      <c r="G58" s="15" t="s">
        <v>336</v>
      </c>
      <c r="H58" s="23" t="s">
        <v>181</v>
      </c>
      <c r="I58" s="1" t="s">
        <v>337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19"/>
        <v>27 GG</v>
      </c>
      <c r="Q58" s="19" t="s">
        <v>336</v>
      </c>
      <c r="R58" s="15" t="s">
        <v>336</v>
      </c>
      <c r="T58" s="19" t="s">
        <v>221</v>
      </c>
      <c r="U58" s="1" t="s">
        <v>134</v>
      </c>
      <c r="V58" s="23" t="s">
        <v>338</v>
      </c>
      <c r="W58" s="1" t="s">
        <v>224</v>
      </c>
      <c r="X58" s="23" t="s">
        <v>136</v>
      </c>
      <c r="Y58" s="15" t="s">
        <v>183</v>
      </c>
      <c r="Z58" s="19" t="s">
        <v>339</v>
      </c>
      <c r="AA58" s="1" t="s">
        <v>1093</v>
      </c>
      <c r="AB58" s="23" t="s">
        <v>1114</v>
      </c>
      <c r="AC58" s="1" t="s">
        <v>132</v>
      </c>
      <c r="AD58" s="19" t="s">
        <v>978</v>
      </c>
      <c r="AE58" s="1" t="s">
        <v>1105</v>
      </c>
      <c r="AF58" s="23" t="s">
        <v>983</v>
      </c>
      <c r="AG58" s="1" t="s">
        <v>141</v>
      </c>
      <c r="AH58" s="46" t="str">
        <f t="shared" si="4"/>
        <v xml:space="preserve">110 (L) 95 (l) 80 (h) </v>
      </c>
      <c r="AI58" s="1" t="s">
        <v>143</v>
      </c>
      <c r="AJ58" s="32" t="s">
        <v>341</v>
      </c>
      <c r="AK58" s="1" t="s">
        <v>145</v>
      </c>
      <c r="AL58" s="23" t="s">
        <v>991</v>
      </c>
      <c r="AM58" s="1" t="s">
        <v>146</v>
      </c>
      <c r="AN58" s="129" t="str">
        <f t="shared" si="5"/>
        <v xml:space="preserve">380 (L) 230 (l) 100 (h) </v>
      </c>
      <c r="AO58" s="29" t="s">
        <v>343</v>
      </c>
      <c r="AP58" s="41">
        <v>8</v>
      </c>
      <c r="AQ58" s="165">
        <v>1</v>
      </c>
      <c r="AR58" s="41">
        <v>3.2</v>
      </c>
      <c r="AS58" s="126" t="str">
        <f t="shared" si="6"/>
        <v xml:space="preserve">1200 (L) 800 (l) 1150 (h) </v>
      </c>
      <c r="AT58" s="41">
        <v>10</v>
      </c>
      <c r="AU58" s="37">
        <v>10</v>
      </c>
      <c r="AV58" s="32">
        <f t="shared" si="7"/>
        <v>100</v>
      </c>
      <c r="AW58" s="165">
        <v>100</v>
      </c>
      <c r="AX58" s="152">
        <f t="shared" si="18"/>
        <v>320</v>
      </c>
      <c r="AY58" s="1" t="s">
        <v>344</v>
      </c>
      <c r="AZ58" s="23" t="s">
        <v>150</v>
      </c>
      <c r="BA58" s="1" t="s">
        <v>151</v>
      </c>
      <c r="BB58" s="23" t="s">
        <v>152</v>
      </c>
      <c r="BC58" s="15" t="s">
        <v>345</v>
      </c>
      <c r="BD58" s="19" t="s">
        <v>1004</v>
      </c>
      <c r="BE58" s="115" t="s">
        <v>154</v>
      </c>
      <c r="BF58" s="19" t="s">
        <v>154</v>
      </c>
      <c r="BG58" s="15" t="s">
        <v>1007</v>
      </c>
      <c r="BH58" s="19" t="s">
        <v>154</v>
      </c>
      <c r="BI58" s="15" t="s">
        <v>154</v>
      </c>
      <c r="BJ58" s="19" t="s">
        <v>154</v>
      </c>
      <c r="BK58" s="15" t="s">
        <v>154</v>
      </c>
      <c r="BL58" s="19" t="s">
        <v>154</v>
      </c>
      <c r="BM58" s="37">
        <v>792</v>
      </c>
      <c r="BN58" s="41">
        <v>191</v>
      </c>
      <c r="BO58" s="37">
        <v>17</v>
      </c>
      <c r="BP58" s="41">
        <v>11</v>
      </c>
      <c r="BQ58" s="115">
        <v>0.7</v>
      </c>
      <c r="BR58" s="116">
        <v>0.7</v>
      </c>
      <c r="BS58" s="115">
        <v>8.9</v>
      </c>
      <c r="BT58" s="32">
        <v>0.57999999999999996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873</v>
      </c>
      <c r="DD58" s="2" t="s">
        <v>872</v>
      </c>
      <c r="DF58" s="1" t="s">
        <v>346</v>
      </c>
      <c r="DG58" s="23" t="s">
        <v>347</v>
      </c>
      <c r="DH58" s="1" t="s">
        <v>348</v>
      </c>
      <c r="DI58" s="23" t="s">
        <v>349</v>
      </c>
      <c r="DJ58" s="1" t="s">
        <v>350</v>
      </c>
      <c r="DK58" s="23" t="s">
        <v>351</v>
      </c>
      <c r="DL58" s="1" t="s">
        <v>169</v>
      </c>
      <c r="DM58" s="59" t="str">
        <f t="shared" si="20"/>
        <v>PF00032</v>
      </c>
      <c r="DO58" s="59" t="s">
        <v>835</v>
      </c>
      <c r="DP58" s="62" t="s">
        <v>834</v>
      </c>
      <c r="DQ58" s="59" t="s">
        <v>836</v>
      </c>
      <c r="DR58" s="59" t="s">
        <v>837</v>
      </c>
      <c r="DS58" s="59" t="s">
        <v>838</v>
      </c>
      <c r="DT58" s="59" t="s">
        <v>942</v>
      </c>
      <c r="DU58" s="59" t="s">
        <v>839</v>
      </c>
      <c r="DV58" s="59" t="s">
        <v>819</v>
      </c>
      <c r="DW58" s="59" t="s">
        <v>173</v>
      </c>
      <c r="DX58" s="62" t="s">
        <v>821</v>
      </c>
      <c r="DY58" s="59" t="s">
        <v>833</v>
      </c>
      <c r="DZ58" s="62" t="s">
        <v>352</v>
      </c>
      <c r="EA58" s="62" t="s">
        <v>175</v>
      </c>
      <c r="EB58" s="62" t="s">
        <v>176</v>
      </c>
      <c r="EC58" s="62" t="s">
        <v>177</v>
      </c>
      <c r="EE58" s="66" t="str">
        <f t="shared" si="16"/>
        <v>PF00032</v>
      </c>
      <c r="EF58" s="66" t="s">
        <v>340</v>
      </c>
      <c r="EG58" s="66" t="s">
        <v>342</v>
      </c>
      <c r="EH58" s="66" t="s">
        <v>1046</v>
      </c>
      <c r="EI58" s="76">
        <v>110</v>
      </c>
      <c r="EJ58" s="76">
        <v>95</v>
      </c>
      <c r="EK58" s="76">
        <v>80</v>
      </c>
      <c r="EL58" s="76">
        <v>380</v>
      </c>
      <c r="EM58" s="76">
        <v>230</v>
      </c>
      <c r="EN58" s="76">
        <v>100</v>
      </c>
      <c r="EO58" s="72">
        <v>1200</v>
      </c>
      <c r="EP58" s="72">
        <v>800</v>
      </c>
      <c r="EQ58" s="77">
        <v>1150</v>
      </c>
    </row>
    <row r="59" spans="1:147" ht="17.45" customHeight="1">
      <c r="A59" s="144" t="s">
        <v>1001</v>
      </c>
      <c r="B59" s="148" t="s">
        <v>526</v>
      </c>
      <c r="C59" s="37">
        <v>125</v>
      </c>
      <c r="D59" s="158">
        <v>1</v>
      </c>
      <c r="E59" s="15" t="s">
        <v>217</v>
      </c>
      <c r="F59" s="19" t="s">
        <v>183</v>
      </c>
      <c r="G59" s="15" t="s">
        <v>218</v>
      </c>
      <c r="H59" s="23" t="s">
        <v>181</v>
      </c>
      <c r="I59" s="1" t="s">
        <v>423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19"/>
        <v>30 GG</v>
      </c>
      <c r="Q59" s="19" t="s">
        <v>218</v>
      </c>
      <c r="R59" s="15" t="s">
        <v>218</v>
      </c>
      <c r="T59" s="19" t="s">
        <v>221</v>
      </c>
      <c r="U59" s="1" t="s">
        <v>222</v>
      </c>
      <c r="V59" s="23" t="s">
        <v>223</v>
      </c>
      <c r="W59" s="1" t="s">
        <v>224</v>
      </c>
      <c r="X59" s="23" t="s">
        <v>136</v>
      </c>
      <c r="Y59" s="15" t="s">
        <v>217</v>
      </c>
      <c r="Z59" s="19" t="s">
        <v>183</v>
      </c>
      <c r="AA59" s="1" t="s">
        <v>1090</v>
      </c>
      <c r="AB59" s="23" t="s">
        <v>1107</v>
      </c>
      <c r="AC59" s="1" t="s">
        <v>139</v>
      </c>
      <c r="AD59" s="19" t="s">
        <v>977</v>
      </c>
      <c r="AE59" s="1" t="s">
        <v>1105</v>
      </c>
      <c r="AF59" s="23" t="s">
        <v>932</v>
      </c>
      <c r="AG59" s="1" t="s">
        <v>424</v>
      </c>
      <c r="AH59" s="46" t="str">
        <f t="shared" si="4"/>
        <v xml:space="preserve">85 (L) 45 (l) 60 (h) </v>
      </c>
      <c r="AI59" s="1" t="s">
        <v>989</v>
      </c>
      <c r="AJ59" s="32" t="s">
        <v>426</v>
      </c>
      <c r="AK59" s="1" t="s">
        <v>145</v>
      </c>
      <c r="AL59" s="23" t="s">
        <v>991</v>
      </c>
      <c r="AM59" s="1" t="s">
        <v>146</v>
      </c>
      <c r="AN59" s="129" t="str">
        <f t="shared" si="5"/>
        <v xml:space="preserve">230 (L) 200 (l) 90 (h) </v>
      </c>
      <c r="AO59" s="29" t="s">
        <v>527</v>
      </c>
      <c r="AP59" s="41">
        <v>6</v>
      </c>
      <c r="AQ59" s="165">
        <v>0.75</v>
      </c>
      <c r="AR59" s="41">
        <v>0.75</v>
      </c>
      <c r="AS59" s="126" t="str">
        <f t="shared" si="6"/>
        <v xml:space="preserve">1200 (L) 800 (l) 1140 (h) </v>
      </c>
      <c r="AT59" s="41">
        <v>20</v>
      </c>
      <c r="AU59" s="37">
        <v>11</v>
      </c>
      <c r="AV59" s="32">
        <f t="shared" si="7"/>
        <v>220</v>
      </c>
      <c r="AW59" s="165">
        <v>165</v>
      </c>
      <c r="AX59" s="152">
        <f t="shared" si="18"/>
        <v>165</v>
      </c>
      <c r="AY59" s="1" t="s">
        <v>230</v>
      </c>
      <c r="AZ59" s="23" t="s">
        <v>231</v>
      </c>
      <c r="BA59" s="1" t="s">
        <v>151</v>
      </c>
      <c r="BB59" s="23" t="s">
        <v>232</v>
      </c>
      <c r="BC59" s="15">
        <v>72</v>
      </c>
      <c r="BD59" s="19">
        <v>28</v>
      </c>
      <c r="BE59" s="115">
        <v>17</v>
      </c>
      <c r="BF59" s="19" t="s">
        <v>154</v>
      </c>
      <c r="BG59" s="15" t="s">
        <v>1007</v>
      </c>
      <c r="BH59" s="19">
        <v>2</v>
      </c>
      <c r="BI59" s="15">
        <v>2</v>
      </c>
      <c r="BJ59" s="19">
        <v>2</v>
      </c>
      <c r="BK59" s="15" t="s">
        <v>154</v>
      </c>
      <c r="BL59" s="19" t="s">
        <v>154</v>
      </c>
      <c r="BM59" s="37">
        <v>717</v>
      </c>
      <c r="BN59" s="41">
        <v>173</v>
      </c>
      <c r="BO59" s="37">
        <v>15</v>
      </c>
      <c r="BP59" s="41">
        <v>10</v>
      </c>
      <c r="BQ59" s="115">
        <v>1.5</v>
      </c>
      <c r="BR59" s="116">
        <v>1.5</v>
      </c>
      <c r="BS59" s="115">
        <v>8</v>
      </c>
      <c r="BT59" s="32">
        <v>0.56000000000000005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873</v>
      </c>
      <c r="DD59" s="2" t="s">
        <v>872</v>
      </c>
      <c r="DE59" s="23" t="s">
        <v>233</v>
      </c>
      <c r="DF59" s="1" t="s">
        <v>429</v>
      </c>
      <c r="DG59" s="23" t="s">
        <v>235</v>
      </c>
      <c r="DH59" s="1" t="s">
        <v>430</v>
      </c>
      <c r="DI59" s="23" t="s">
        <v>362</v>
      </c>
      <c r="DJ59" s="1" t="s">
        <v>432</v>
      </c>
      <c r="DK59" s="23" t="s">
        <v>433</v>
      </c>
      <c r="DL59" s="1" t="s">
        <v>169</v>
      </c>
      <c r="DM59" s="59" t="str">
        <f t="shared" si="20"/>
        <v>PF00064</v>
      </c>
      <c r="DO59" s="59" t="s">
        <v>434</v>
      </c>
      <c r="DP59" s="62" t="s">
        <v>817</v>
      </c>
      <c r="DQ59" s="59" t="s">
        <v>832</v>
      </c>
      <c r="DR59" s="59" t="s">
        <v>837</v>
      </c>
      <c r="DS59" s="59" t="s">
        <v>830</v>
      </c>
      <c r="DT59" s="62" t="s">
        <v>945</v>
      </c>
      <c r="DU59" s="59" t="s">
        <v>818</v>
      </c>
      <c r="DV59" s="59" t="s">
        <v>820</v>
      </c>
      <c r="DW59" s="59" t="s">
        <v>1022</v>
      </c>
      <c r="DX59" s="62" t="s">
        <v>821</v>
      </c>
      <c r="DY59" s="59" t="s">
        <v>833</v>
      </c>
      <c r="DZ59" s="62" t="s">
        <v>241</v>
      </c>
      <c r="EA59" s="62" t="s">
        <v>242</v>
      </c>
      <c r="EB59" s="62" t="s">
        <v>176</v>
      </c>
      <c r="EC59" s="62" t="s">
        <v>243</v>
      </c>
      <c r="EE59" s="66" t="str">
        <f t="shared" si="16"/>
        <v>PF00064</v>
      </c>
      <c r="EF59" s="66" t="s">
        <v>425</v>
      </c>
      <c r="EG59" s="66" t="s">
        <v>357</v>
      </c>
      <c r="EH59" s="66" t="s">
        <v>1047</v>
      </c>
      <c r="EI59" s="76">
        <v>85</v>
      </c>
      <c r="EJ59" s="76">
        <v>45</v>
      </c>
      <c r="EK59" s="76">
        <v>60</v>
      </c>
      <c r="EL59" s="76">
        <v>230</v>
      </c>
      <c r="EM59" s="76">
        <v>200</v>
      </c>
      <c r="EN59" s="76">
        <v>90</v>
      </c>
      <c r="EO59" s="72">
        <v>1200</v>
      </c>
      <c r="EP59" s="72">
        <v>800</v>
      </c>
      <c r="EQ59" s="77">
        <v>1140</v>
      </c>
    </row>
    <row r="60" spans="1:147" ht="17.45" customHeight="1">
      <c r="A60" s="144" t="s">
        <v>803</v>
      </c>
      <c r="B60" s="148" t="s">
        <v>804</v>
      </c>
      <c r="C60" s="37">
        <v>125</v>
      </c>
      <c r="D60" s="158">
        <v>1</v>
      </c>
      <c r="E60" s="15" t="s">
        <v>217</v>
      </c>
      <c r="F60" s="19" t="s">
        <v>183</v>
      </c>
      <c r="G60" s="15" t="s">
        <v>218</v>
      </c>
      <c r="H60" s="23" t="s">
        <v>181</v>
      </c>
      <c r="I60" s="1" t="s">
        <v>311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19"/>
        <v>30 GG</v>
      </c>
      <c r="Q60" s="19" t="s">
        <v>218</v>
      </c>
      <c r="R60" s="15" t="s">
        <v>218</v>
      </c>
      <c r="T60" s="19" t="s">
        <v>221</v>
      </c>
      <c r="U60" s="1" t="s">
        <v>222</v>
      </c>
      <c r="V60" s="23" t="s">
        <v>223</v>
      </c>
      <c r="W60" s="1" t="s">
        <v>224</v>
      </c>
      <c r="X60" s="23" t="s">
        <v>136</v>
      </c>
      <c r="Y60" s="15" t="s">
        <v>217</v>
      </c>
      <c r="Z60" s="19" t="s">
        <v>183</v>
      </c>
      <c r="AA60" s="1" t="s">
        <v>1090</v>
      </c>
      <c r="AB60" s="23" t="s">
        <v>1113</v>
      </c>
      <c r="AC60" s="1" t="s">
        <v>132</v>
      </c>
      <c r="AD60" s="19" t="s">
        <v>977</v>
      </c>
      <c r="AE60" s="1" t="s">
        <v>1105</v>
      </c>
      <c r="AF60" s="23" t="s">
        <v>932</v>
      </c>
      <c r="AG60" s="1" t="s">
        <v>424</v>
      </c>
      <c r="AH60" s="46" t="str">
        <f t="shared" si="4"/>
        <v xml:space="preserve">85 (L) 45 (l) 60 (h) </v>
      </c>
      <c r="AI60" s="1" t="s">
        <v>143</v>
      </c>
      <c r="AJ60" s="32" t="s">
        <v>805</v>
      </c>
      <c r="AK60" s="1" t="s">
        <v>145</v>
      </c>
      <c r="AL60" s="23" t="s">
        <v>991</v>
      </c>
      <c r="AM60" s="1" t="s">
        <v>146</v>
      </c>
      <c r="AN60" s="129" t="str">
        <f t="shared" si="5"/>
        <v xml:space="preserve">200 (L) 184 (l) 120 (h) </v>
      </c>
      <c r="AO60" s="29" t="s">
        <v>806</v>
      </c>
      <c r="AP60" s="41">
        <v>8</v>
      </c>
      <c r="AQ60" s="165">
        <v>1</v>
      </c>
      <c r="AR60" s="41">
        <v>1</v>
      </c>
      <c r="AS60" s="126" t="str">
        <f t="shared" si="6"/>
        <v xml:space="preserve">1200 (L) 800 (l) 1350 (h) </v>
      </c>
      <c r="AT60" s="41">
        <v>16</v>
      </c>
      <c r="AU60" s="37">
        <v>10</v>
      </c>
      <c r="AV60" s="32">
        <f t="shared" si="7"/>
        <v>160</v>
      </c>
      <c r="AW60" s="165">
        <v>160</v>
      </c>
      <c r="AX60" s="152">
        <f t="shared" si="18"/>
        <v>160</v>
      </c>
      <c r="AY60" s="1" t="s">
        <v>230</v>
      </c>
      <c r="AZ60" s="23" t="s">
        <v>231</v>
      </c>
      <c r="BA60" s="1" t="s">
        <v>151</v>
      </c>
      <c r="BB60" s="23" t="s">
        <v>232</v>
      </c>
      <c r="BC60" s="15">
        <v>72</v>
      </c>
      <c r="BD60" s="19">
        <v>28</v>
      </c>
      <c r="BE60" s="115">
        <v>17</v>
      </c>
      <c r="BF60" s="19" t="s">
        <v>154</v>
      </c>
      <c r="BG60" s="15" t="s">
        <v>1007</v>
      </c>
      <c r="BH60" s="19">
        <v>2</v>
      </c>
      <c r="BI60" s="15">
        <v>2</v>
      </c>
      <c r="BJ60" s="19">
        <v>2</v>
      </c>
      <c r="BK60" s="15" t="s">
        <v>154</v>
      </c>
      <c r="BL60" s="19" t="s">
        <v>154</v>
      </c>
      <c r="BM60" s="37">
        <v>717</v>
      </c>
      <c r="BN60" s="41">
        <v>173</v>
      </c>
      <c r="BO60" s="37">
        <v>15</v>
      </c>
      <c r="BP60" s="41">
        <v>10</v>
      </c>
      <c r="BQ60" s="115">
        <v>1.5</v>
      </c>
      <c r="BR60" s="116">
        <v>1.5</v>
      </c>
      <c r="BS60" s="115">
        <v>8</v>
      </c>
      <c r="BT60" s="32">
        <v>0.56000000000000005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873</v>
      </c>
      <c r="DD60" s="2" t="s">
        <v>872</v>
      </c>
      <c r="DF60" s="1" t="s">
        <v>807</v>
      </c>
      <c r="DG60" s="23" t="s">
        <v>235</v>
      </c>
      <c r="DH60" s="1" t="s">
        <v>808</v>
      </c>
      <c r="DI60" s="23" t="s">
        <v>809</v>
      </c>
      <c r="DJ60" s="1" t="s">
        <v>810</v>
      </c>
      <c r="DK60" s="23" t="s">
        <v>811</v>
      </c>
      <c r="DL60" s="1" t="s">
        <v>169</v>
      </c>
      <c r="DM60" s="59" t="str">
        <f t="shared" si="20"/>
        <v>PRB00125GARVR03C2301</v>
      </c>
      <c r="DO60" s="59" t="s">
        <v>956</v>
      </c>
      <c r="DP60" s="62" t="s">
        <v>817</v>
      </c>
      <c r="DQ60" s="59" t="s">
        <v>832</v>
      </c>
      <c r="DR60" s="59" t="s">
        <v>837</v>
      </c>
      <c r="DS60" s="59" t="s">
        <v>830</v>
      </c>
      <c r="DT60" s="62" t="s">
        <v>949</v>
      </c>
      <c r="DU60" s="59" t="s">
        <v>818</v>
      </c>
      <c r="DV60" s="59" t="s">
        <v>820</v>
      </c>
      <c r="DW60" s="59" t="s">
        <v>1022</v>
      </c>
      <c r="DX60" s="62" t="s">
        <v>821</v>
      </c>
      <c r="DY60" s="59" t="s">
        <v>833</v>
      </c>
      <c r="DZ60" s="62" t="s">
        <v>217</v>
      </c>
      <c r="EA60" s="62" t="s">
        <v>242</v>
      </c>
      <c r="EB60" s="62" t="s">
        <v>176</v>
      </c>
      <c r="EC60" s="62" t="s">
        <v>243</v>
      </c>
      <c r="EE60" s="66" t="str">
        <f t="shared" si="16"/>
        <v>PRB00125GARVR03C2301</v>
      </c>
      <c r="EF60" s="66" t="s">
        <v>425</v>
      </c>
      <c r="EG60" s="66" t="s">
        <v>427</v>
      </c>
      <c r="EH60" s="66" t="s">
        <v>1059</v>
      </c>
      <c r="EI60" s="76">
        <v>85</v>
      </c>
      <c r="EJ60" s="76">
        <v>45</v>
      </c>
      <c r="EK60" s="76">
        <v>60</v>
      </c>
      <c r="EL60" s="76">
        <v>200</v>
      </c>
      <c r="EM60" s="76">
        <v>184</v>
      </c>
      <c r="EN60" s="76">
        <v>120</v>
      </c>
      <c r="EO60" s="72">
        <v>1200</v>
      </c>
      <c r="EP60" s="72">
        <v>800</v>
      </c>
      <c r="EQ60" s="77">
        <v>1350</v>
      </c>
    </row>
    <row r="61" spans="1:147" ht="17.45" customHeight="1">
      <c r="A61" s="144" t="s">
        <v>421</v>
      </c>
      <c r="B61" s="148" t="s">
        <v>422</v>
      </c>
      <c r="C61" s="37">
        <v>125</v>
      </c>
      <c r="D61" s="158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423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19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224</v>
      </c>
      <c r="X61" s="23" t="s">
        <v>136</v>
      </c>
      <c r="Y61" s="15" t="s">
        <v>217</v>
      </c>
      <c r="Z61" s="19" t="s">
        <v>183</v>
      </c>
      <c r="AA61" s="1" t="s">
        <v>1090</v>
      </c>
      <c r="AB61" s="23" t="s">
        <v>1107</v>
      </c>
      <c r="AC61" s="1" t="s">
        <v>139</v>
      </c>
      <c r="AD61" s="19" t="s">
        <v>977</v>
      </c>
      <c r="AE61" s="1" t="s">
        <v>1105</v>
      </c>
      <c r="AF61" s="23" t="s">
        <v>932</v>
      </c>
      <c r="AG61" s="1" t="s">
        <v>424</v>
      </c>
      <c r="AH61" s="46" t="str">
        <f t="shared" si="4"/>
        <v xml:space="preserve">85 (L) 45 (l) 60 (h) </v>
      </c>
      <c r="AI61" s="1" t="s">
        <v>989</v>
      </c>
      <c r="AJ61" s="32" t="s">
        <v>426</v>
      </c>
      <c r="AK61" s="1" t="s">
        <v>145</v>
      </c>
      <c r="AL61" s="23" t="s">
        <v>991</v>
      </c>
      <c r="AM61" s="1" t="s">
        <v>146</v>
      </c>
      <c r="AN61" s="129" t="str">
        <f t="shared" si="5"/>
        <v xml:space="preserve">200 (L) 184 (l) 120 (h) </v>
      </c>
      <c r="AO61" s="29" t="s">
        <v>428</v>
      </c>
      <c r="AP61" s="41">
        <v>8</v>
      </c>
      <c r="AQ61" s="165">
        <v>1</v>
      </c>
      <c r="AR61" s="41">
        <v>1</v>
      </c>
      <c r="AS61" s="126" t="str">
        <f t="shared" si="6"/>
        <v xml:space="preserve">1200 (L) 800 (l) 1350 (h) </v>
      </c>
      <c r="AT61" s="41">
        <v>16</v>
      </c>
      <c r="AU61" s="37">
        <v>10</v>
      </c>
      <c r="AV61" s="32">
        <f t="shared" si="7"/>
        <v>160</v>
      </c>
      <c r="AW61" s="165">
        <v>160</v>
      </c>
      <c r="AX61" s="152">
        <f t="shared" si="18"/>
        <v>160</v>
      </c>
      <c r="AY61" s="1" t="s">
        <v>230</v>
      </c>
      <c r="AZ61" s="23" t="s">
        <v>231</v>
      </c>
      <c r="BA61" s="1" t="s">
        <v>151</v>
      </c>
      <c r="BB61" s="23" t="s">
        <v>232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1007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873</v>
      </c>
      <c r="DD61" s="2" t="s">
        <v>872</v>
      </c>
      <c r="DE61" s="23" t="s">
        <v>233</v>
      </c>
      <c r="DF61" s="1" t="s">
        <v>429</v>
      </c>
      <c r="DG61" s="23" t="s">
        <v>235</v>
      </c>
      <c r="DH61" s="1" t="s">
        <v>430</v>
      </c>
      <c r="DI61" s="23" t="s">
        <v>431</v>
      </c>
      <c r="DJ61" s="1" t="s">
        <v>432</v>
      </c>
      <c r="DK61" s="23" t="s">
        <v>433</v>
      </c>
      <c r="DL61" s="1" t="s">
        <v>169</v>
      </c>
      <c r="DM61" s="59" t="str">
        <f t="shared" si="20"/>
        <v>PF00043</v>
      </c>
      <c r="DO61" s="59" t="s">
        <v>434</v>
      </c>
      <c r="DP61" s="62" t="s">
        <v>817</v>
      </c>
      <c r="DQ61" s="59" t="s">
        <v>832</v>
      </c>
      <c r="DR61" s="59" t="s">
        <v>837</v>
      </c>
      <c r="DS61" s="59" t="s">
        <v>830</v>
      </c>
      <c r="DT61" s="62" t="s">
        <v>939</v>
      </c>
      <c r="DU61" s="59" t="s">
        <v>818</v>
      </c>
      <c r="DV61" s="59" t="s">
        <v>820</v>
      </c>
      <c r="DW61" s="59" t="s">
        <v>1022</v>
      </c>
      <c r="DX61" s="62" t="s">
        <v>821</v>
      </c>
      <c r="DY61" s="59" t="s">
        <v>833</v>
      </c>
      <c r="DZ61" s="62" t="s">
        <v>241</v>
      </c>
      <c r="EA61" s="62" t="s">
        <v>242</v>
      </c>
      <c r="EB61" s="62" t="s">
        <v>176</v>
      </c>
      <c r="EC61" s="62" t="s">
        <v>243</v>
      </c>
      <c r="EE61" s="66" t="str">
        <f t="shared" si="16"/>
        <v>PF00043</v>
      </c>
      <c r="EF61" s="66" t="s">
        <v>425</v>
      </c>
      <c r="EG61" s="66" t="s">
        <v>427</v>
      </c>
      <c r="EH61" s="66" t="s">
        <v>1059</v>
      </c>
      <c r="EI61" s="76">
        <v>85</v>
      </c>
      <c r="EJ61" s="76">
        <v>45</v>
      </c>
      <c r="EK61" s="76">
        <v>60</v>
      </c>
      <c r="EL61" s="76">
        <v>200</v>
      </c>
      <c r="EM61" s="76">
        <v>184</v>
      </c>
      <c r="EN61" s="76">
        <v>120</v>
      </c>
      <c r="EO61" s="72">
        <v>1200</v>
      </c>
      <c r="EP61" s="72">
        <v>800</v>
      </c>
      <c r="EQ61" s="77">
        <v>1350</v>
      </c>
    </row>
    <row r="62" spans="1:147" ht="17.45" customHeight="1">
      <c r="A62" s="144" t="s">
        <v>1124</v>
      </c>
      <c r="B62" s="148" t="s">
        <v>1125</v>
      </c>
      <c r="C62" s="37">
        <v>125</v>
      </c>
      <c r="D62" s="158">
        <v>1</v>
      </c>
      <c r="E62" s="15" t="s">
        <v>217</v>
      </c>
      <c r="F62" s="19" t="s">
        <v>183</v>
      </c>
      <c r="G62" s="15" t="s">
        <v>218</v>
      </c>
      <c r="H62" s="23" t="s">
        <v>219</v>
      </c>
      <c r="I62" s="1" t="s">
        <v>1128</v>
      </c>
      <c r="J62" s="23" t="s">
        <v>130</v>
      </c>
      <c r="K62" s="48">
        <v>46062</v>
      </c>
      <c r="L62" s="19">
        <v>11</v>
      </c>
      <c r="N62" s="15" t="s">
        <v>131</v>
      </c>
      <c r="O62" s="23" t="s">
        <v>132</v>
      </c>
      <c r="P62" s="15" t="str">
        <f t="shared" ref="P62" si="22">G62</f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224</v>
      </c>
      <c r="X62" s="23" t="s">
        <v>136</v>
      </c>
      <c r="Y62" s="15" t="s">
        <v>217</v>
      </c>
      <c r="Z62" s="19" t="s">
        <v>183</v>
      </c>
      <c r="AA62" s="1" t="s">
        <v>1090</v>
      </c>
      <c r="AB62" s="23" t="s">
        <v>1107</v>
      </c>
      <c r="AC62" s="1" t="s">
        <v>139</v>
      </c>
      <c r="AD62" s="19" t="s">
        <v>977</v>
      </c>
      <c r="AE62" s="1" t="s">
        <v>1105</v>
      </c>
      <c r="AF62" s="23" t="s">
        <v>409</v>
      </c>
      <c r="AG62" s="1" t="s">
        <v>141</v>
      </c>
      <c r="AH62" s="46" t="str">
        <f t="shared" ref="AH62" si="23">EI62&amp;" (L) "&amp;EJ62&amp;" (l) "&amp;EK62&amp;" (h) "</f>
        <v xml:space="preserve">85 (L) 45 (l) 60 (h) </v>
      </c>
      <c r="AI62" s="1" t="s">
        <v>143</v>
      </c>
      <c r="AJ62" s="32" t="s">
        <v>426</v>
      </c>
      <c r="AK62" s="1" t="s">
        <v>145</v>
      </c>
      <c r="AL62" s="23" t="s">
        <v>991</v>
      </c>
      <c r="AM62" s="1" t="s">
        <v>146</v>
      </c>
      <c r="AN62" s="129" t="str">
        <f t="shared" ref="AN62" si="24">EL62&amp;" (L) "&amp;EM62&amp;" (l) "&amp;EN62&amp;" (h) "</f>
        <v xml:space="preserve">200 (L) 184 (l) 120 (h) </v>
      </c>
      <c r="AO62" s="29"/>
      <c r="AP62" s="41">
        <v>8</v>
      </c>
      <c r="AQ62" s="165">
        <v>1</v>
      </c>
      <c r="AR62" s="41">
        <v>1</v>
      </c>
      <c r="AS62" s="126" t="str">
        <f t="shared" ref="AS62" si="25">EO62&amp;" (L) "&amp;EP62&amp;" (l) "&amp;EQ62&amp;" (h) "</f>
        <v xml:space="preserve">1200 (L) 800 (l) 1350 (h) </v>
      </c>
      <c r="AT62" s="41">
        <v>16</v>
      </c>
      <c r="AU62" s="37">
        <v>10</v>
      </c>
      <c r="AV62" s="32">
        <f t="shared" ref="AV62" si="26">AT62*AU62</f>
        <v>160</v>
      </c>
      <c r="AW62" s="165">
        <v>160</v>
      </c>
      <c r="AX62" s="152">
        <f t="shared" ref="AX62" si="27">AV62*AR62</f>
        <v>160</v>
      </c>
      <c r="AY62" s="1" t="s">
        <v>230</v>
      </c>
      <c r="AZ62" s="23" t="s">
        <v>231</v>
      </c>
      <c r="BA62" s="1" t="s">
        <v>151</v>
      </c>
      <c r="BB62" s="23" t="s">
        <v>232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1007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873</v>
      </c>
      <c r="DD62" s="2" t="s">
        <v>872</v>
      </c>
      <c r="DE62" s="23" t="s">
        <v>233</v>
      </c>
      <c r="DF62" s="1" t="s">
        <v>429</v>
      </c>
      <c r="DG62" s="23" t="s">
        <v>235</v>
      </c>
      <c r="DH62" s="1" t="s">
        <v>430</v>
      </c>
      <c r="DI62" s="23" t="s">
        <v>431</v>
      </c>
      <c r="DJ62" s="1" t="s">
        <v>432</v>
      </c>
      <c r="DK62" s="23" t="s">
        <v>433</v>
      </c>
      <c r="DL62" s="1" t="s">
        <v>169</v>
      </c>
      <c r="DM62" s="59" t="str">
        <f t="shared" ref="DM62" si="28">B62</f>
        <v>PF00160</v>
      </c>
      <c r="DO62" s="59" t="s">
        <v>1126</v>
      </c>
      <c r="DP62" s="62" t="s">
        <v>817</v>
      </c>
      <c r="DQ62" s="59" t="s">
        <v>832</v>
      </c>
      <c r="DR62" s="59" t="s">
        <v>837</v>
      </c>
      <c r="DS62" s="59" t="s">
        <v>830</v>
      </c>
      <c r="DT62" s="62" t="s">
        <v>939</v>
      </c>
      <c r="DU62" s="59" t="s">
        <v>818</v>
      </c>
      <c r="DV62" s="59" t="s">
        <v>1127</v>
      </c>
      <c r="DW62" s="59" t="s">
        <v>173</v>
      </c>
      <c r="DX62" s="62" t="s">
        <v>821</v>
      </c>
      <c r="DY62" s="59" t="s">
        <v>833</v>
      </c>
      <c r="DZ62" s="62" t="s">
        <v>241</v>
      </c>
      <c r="EA62" s="62" t="s">
        <v>242</v>
      </c>
      <c r="EB62" s="62" t="s">
        <v>176</v>
      </c>
      <c r="EC62" s="62" t="s">
        <v>243</v>
      </c>
      <c r="EE62" s="66" t="str">
        <f t="shared" ref="EE62" si="29">B62</f>
        <v>PF00160</v>
      </c>
      <c r="EF62" s="66" t="s">
        <v>425</v>
      </c>
      <c r="EG62" s="66" t="s">
        <v>427</v>
      </c>
      <c r="EH62" s="66" t="s">
        <v>1059</v>
      </c>
      <c r="EI62" s="76">
        <v>85</v>
      </c>
      <c r="EJ62" s="76">
        <v>45</v>
      </c>
      <c r="EK62" s="76">
        <v>60</v>
      </c>
      <c r="EL62" s="76">
        <v>200</v>
      </c>
      <c r="EM62" s="76">
        <v>184</v>
      </c>
      <c r="EN62" s="76">
        <v>120</v>
      </c>
      <c r="EO62" s="72">
        <v>1200</v>
      </c>
      <c r="EP62" s="72">
        <v>800</v>
      </c>
      <c r="EQ62" s="77">
        <v>1350</v>
      </c>
    </row>
    <row r="63" spans="1:147" ht="17.45" customHeight="1">
      <c r="A63" s="144" t="s">
        <v>215</v>
      </c>
      <c r="B63" s="148" t="s">
        <v>216</v>
      </c>
      <c r="C63" s="37">
        <v>1500</v>
      </c>
      <c r="D63" s="158">
        <v>1</v>
      </c>
      <c r="E63" s="15" t="s">
        <v>217</v>
      </c>
      <c r="F63" s="19" t="s">
        <v>225</v>
      </c>
      <c r="G63" s="15" t="s">
        <v>218</v>
      </c>
      <c r="H63" s="23" t="s">
        <v>219</v>
      </c>
      <c r="I63" s="1" t="s">
        <v>220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19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224</v>
      </c>
      <c r="X63" s="23" t="s">
        <v>136</v>
      </c>
      <c r="Y63" s="15" t="s">
        <v>217</v>
      </c>
      <c r="Z63" s="19" t="s">
        <v>225</v>
      </c>
      <c r="AA63" s="1" t="s">
        <v>1090</v>
      </c>
      <c r="AB63" s="23" t="s">
        <v>1107</v>
      </c>
      <c r="AC63" s="1" t="s">
        <v>139</v>
      </c>
      <c r="AD63" s="19" t="s">
        <v>977</v>
      </c>
      <c r="AE63" s="1" t="s">
        <v>1105</v>
      </c>
      <c r="AF63" s="23" t="s">
        <v>185</v>
      </c>
      <c r="AG63" s="1" t="s">
        <v>141</v>
      </c>
      <c r="AH63" s="46" t="str">
        <f t="shared" si="4"/>
        <v xml:space="preserve">200 (L) 110 (l) 105 (h) </v>
      </c>
      <c r="AI63" s="1" t="s">
        <v>143</v>
      </c>
      <c r="AJ63" s="32" t="s">
        <v>227</v>
      </c>
      <c r="AK63" s="1" t="s">
        <v>145</v>
      </c>
      <c r="AL63" s="23" t="s">
        <v>991</v>
      </c>
      <c r="AM63" s="1" t="s">
        <v>146</v>
      </c>
      <c r="AN63" s="129" t="str">
        <f t="shared" si="5"/>
        <v xml:space="preserve">400 (L) 200 (l) 120 (h) </v>
      </c>
      <c r="AO63" s="29" t="s">
        <v>229</v>
      </c>
      <c r="AP63" s="41">
        <v>2</v>
      </c>
      <c r="AQ63" s="165">
        <v>3</v>
      </c>
      <c r="AR63" s="41">
        <v>3</v>
      </c>
      <c r="AS63" s="126" t="str">
        <f t="shared" si="6"/>
        <v xml:space="preserve">1200 (L) 800 (l) 1230 (h) </v>
      </c>
      <c r="AT63" s="41">
        <v>12</v>
      </c>
      <c r="AU63" s="37">
        <v>9</v>
      </c>
      <c r="AV63" s="32">
        <f t="shared" si="7"/>
        <v>108</v>
      </c>
      <c r="AW63" s="165">
        <v>324</v>
      </c>
      <c r="AX63" s="152">
        <f t="shared" si="18"/>
        <v>324</v>
      </c>
      <c r="AY63" s="1" t="s">
        <v>230</v>
      </c>
      <c r="AZ63" s="23" t="s">
        <v>231</v>
      </c>
      <c r="BA63" s="1" t="s">
        <v>151</v>
      </c>
      <c r="BB63" s="23" t="s">
        <v>232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1007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873</v>
      </c>
      <c r="DD63" s="2" t="s">
        <v>872</v>
      </c>
      <c r="DE63" s="23" t="s">
        <v>233</v>
      </c>
      <c r="DF63" s="1" t="s">
        <v>234</v>
      </c>
      <c r="DG63" s="23" t="s">
        <v>235</v>
      </c>
      <c r="DH63" s="1" t="s">
        <v>236</v>
      </c>
      <c r="DI63" s="23" t="s">
        <v>237</v>
      </c>
      <c r="DJ63" s="1" t="s">
        <v>238</v>
      </c>
      <c r="DK63" s="23" t="s">
        <v>239</v>
      </c>
      <c r="DL63" s="1" t="s">
        <v>169</v>
      </c>
      <c r="DM63" s="59" t="str">
        <f t="shared" si="20"/>
        <v>PDR01500GARVR07C8701</v>
      </c>
      <c r="DO63" s="59" t="s">
        <v>240</v>
      </c>
      <c r="DP63" s="62" t="s">
        <v>817</v>
      </c>
      <c r="DQ63" s="59" t="s">
        <v>832</v>
      </c>
      <c r="DR63" s="59" t="s">
        <v>837</v>
      </c>
      <c r="DS63" s="59" t="s">
        <v>830</v>
      </c>
      <c r="DT63" s="59" t="s">
        <v>939</v>
      </c>
      <c r="DU63" s="59" t="s">
        <v>818</v>
      </c>
      <c r="DV63" s="59" t="s">
        <v>819</v>
      </c>
      <c r="DW63" s="59" t="s">
        <v>173</v>
      </c>
      <c r="DX63" s="59" t="s">
        <v>821</v>
      </c>
      <c r="DY63" s="59" t="s">
        <v>833</v>
      </c>
      <c r="DZ63" s="62" t="s">
        <v>241</v>
      </c>
      <c r="EA63" s="62" t="s">
        <v>242</v>
      </c>
      <c r="EB63" s="62" t="s">
        <v>176</v>
      </c>
      <c r="EC63" s="62" t="s">
        <v>243</v>
      </c>
      <c r="EE63" s="66" t="str">
        <f t="shared" si="16"/>
        <v>PDR01500GARVR07C8701</v>
      </c>
      <c r="EF63" s="66" t="s">
        <v>226</v>
      </c>
      <c r="EG63" s="66" t="s">
        <v>228</v>
      </c>
      <c r="EH63" s="66" t="s">
        <v>1060</v>
      </c>
      <c r="EI63" s="76">
        <v>200</v>
      </c>
      <c r="EJ63" s="76">
        <v>110</v>
      </c>
      <c r="EK63" s="76">
        <v>105</v>
      </c>
      <c r="EL63" s="76">
        <v>400</v>
      </c>
      <c r="EM63" s="76">
        <v>200</v>
      </c>
      <c r="EN63" s="76">
        <v>120</v>
      </c>
      <c r="EO63" s="72">
        <v>1200</v>
      </c>
      <c r="EP63" s="72">
        <v>800</v>
      </c>
      <c r="EQ63" s="77">
        <v>1230</v>
      </c>
    </row>
    <row r="64" spans="1:147" ht="17.45" customHeight="1">
      <c r="A64" s="144" t="s">
        <v>324</v>
      </c>
      <c r="B64" s="148" t="s">
        <v>325</v>
      </c>
      <c r="C64" s="37">
        <v>250</v>
      </c>
      <c r="D64" s="158">
        <v>1</v>
      </c>
      <c r="E64" s="15" t="s">
        <v>217</v>
      </c>
      <c r="F64" s="19" t="s">
        <v>201</v>
      </c>
      <c r="G64" s="15" t="s">
        <v>218</v>
      </c>
      <c r="H64" s="23" t="s">
        <v>199</v>
      </c>
      <c r="I64" s="1" t="s">
        <v>311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 t="shared" si="19"/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224</v>
      </c>
      <c r="X64" s="23" t="s">
        <v>136</v>
      </c>
      <c r="Y64" s="15" t="s">
        <v>217</v>
      </c>
      <c r="Z64" s="19" t="s">
        <v>201</v>
      </c>
      <c r="AA64" s="1" t="s">
        <v>1090</v>
      </c>
      <c r="AB64" s="23" t="s">
        <v>1107</v>
      </c>
      <c r="AC64" s="1" t="s">
        <v>139</v>
      </c>
      <c r="AD64" s="19" t="s">
        <v>977</v>
      </c>
      <c r="AE64" s="1" t="s">
        <v>1105</v>
      </c>
      <c r="AF64" s="23" t="s">
        <v>140</v>
      </c>
      <c r="AG64" s="1" t="s">
        <v>141</v>
      </c>
      <c r="AH64" s="46" t="str">
        <f t="shared" si="4"/>
        <v xml:space="preserve">96 (L) 72 (l) 65 (h) </v>
      </c>
      <c r="AI64" s="1" t="s">
        <v>143</v>
      </c>
      <c r="AJ64" s="32" t="s">
        <v>327</v>
      </c>
      <c r="AK64" s="1" t="s">
        <v>145</v>
      </c>
      <c r="AL64" s="23" t="s">
        <v>991</v>
      </c>
      <c r="AM64" s="1" t="s">
        <v>146</v>
      </c>
      <c r="AN64" s="129" t="str">
        <f t="shared" si="5"/>
        <v xml:space="preserve">362 (L) 247 (l) 72 (h) </v>
      </c>
      <c r="AO64" s="29" t="s">
        <v>328</v>
      </c>
      <c r="AP64" s="41">
        <v>6</v>
      </c>
      <c r="AQ64" s="165">
        <v>1.5</v>
      </c>
      <c r="AR64" s="41">
        <v>1.5</v>
      </c>
      <c r="AS64" s="126" t="str">
        <f t="shared" si="6"/>
        <v xml:space="preserve">1200 (L) 800 (l) 1014 (h) </v>
      </c>
      <c r="AT64" s="41">
        <v>9</v>
      </c>
      <c r="AU64" s="37">
        <v>12</v>
      </c>
      <c r="AV64" s="32">
        <f t="shared" si="7"/>
        <v>108</v>
      </c>
      <c r="AW64" s="165">
        <v>162</v>
      </c>
      <c r="AX64" s="152">
        <f t="shared" si="18"/>
        <v>162</v>
      </c>
      <c r="AY64" s="1" t="s">
        <v>230</v>
      </c>
      <c r="AZ64" s="23" t="s">
        <v>231</v>
      </c>
      <c r="BA64" s="1" t="s">
        <v>151</v>
      </c>
      <c r="BB64" s="23" t="s">
        <v>232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1007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873</v>
      </c>
      <c r="DD64" s="2" t="s">
        <v>872</v>
      </c>
      <c r="DE64" s="23" t="s">
        <v>233</v>
      </c>
      <c r="DF64" s="1" t="s">
        <v>329</v>
      </c>
      <c r="DG64" s="23" t="s">
        <v>235</v>
      </c>
      <c r="DH64" s="1" t="s">
        <v>330</v>
      </c>
      <c r="DI64" s="23" t="s">
        <v>304</v>
      </c>
      <c r="DJ64" s="1" t="s">
        <v>331</v>
      </c>
      <c r="DK64" s="23" t="s">
        <v>332</v>
      </c>
      <c r="DL64" s="1" t="s">
        <v>169</v>
      </c>
      <c r="DM64" s="59" t="str">
        <f t="shared" si="20"/>
        <v>PF00026</v>
      </c>
      <c r="DO64" s="59" t="s">
        <v>333</v>
      </c>
      <c r="DP64" s="62" t="s">
        <v>817</v>
      </c>
      <c r="DQ64" s="59" t="s">
        <v>832</v>
      </c>
      <c r="DR64" s="59" t="s">
        <v>837</v>
      </c>
      <c r="DS64" s="59" t="s">
        <v>830</v>
      </c>
      <c r="DT64" s="62" t="s">
        <v>939</v>
      </c>
      <c r="DU64" s="59" t="s">
        <v>818</v>
      </c>
      <c r="DV64" s="59" t="s">
        <v>819</v>
      </c>
      <c r="DW64" s="59" t="s">
        <v>173</v>
      </c>
      <c r="DX64" s="62" t="s">
        <v>821</v>
      </c>
      <c r="DY64" s="59" t="s">
        <v>833</v>
      </c>
      <c r="DZ64" s="62" t="s">
        <v>241</v>
      </c>
      <c r="EA64" s="62" t="s">
        <v>242</v>
      </c>
      <c r="EB64" s="62" t="s">
        <v>176</v>
      </c>
      <c r="EC64" s="62" t="s">
        <v>243</v>
      </c>
      <c r="EE64" s="66" t="str">
        <f t="shared" si="16"/>
        <v>PF00026</v>
      </c>
      <c r="EF64" s="66" t="s">
        <v>326</v>
      </c>
      <c r="EG64" s="66" t="s">
        <v>297</v>
      </c>
      <c r="EH64" s="66" t="s">
        <v>1038</v>
      </c>
      <c r="EI64" s="76">
        <v>96</v>
      </c>
      <c r="EJ64" s="76">
        <v>72</v>
      </c>
      <c r="EK64" s="76">
        <v>65</v>
      </c>
      <c r="EL64" s="76">
        <v>362</v>
      </c>
      <c r="EM64" s="76">
        <v>247</v>
      </c>
      <c r="EN64" s="76">
        <v>72</v>
      </c>
      <c r="EO64" s="72">
        <v>1200</v>
      </c>
      <c r="EP64" s="72">
        <v>800</v>
      </c>
      <c r="EQ64" s="77">
        <v>1014</v>
      </c>
    </row>
    <row r="65" spans="1:215" ht="17.45" customHeight="1">
      <c r="A65" s="144" t="s">
        <v>390</v>
      </c>
      <c r="B65" s="148" t="s">
        <v>391</v>
      </c>
      <c r="C65" s="37">
        <v>10000</v>
      </c>
      <c r="D65" s="158">
        <v>1</v>
      </c>
      <c r="E65" s="15" t="s">
        <v>217</v>
      </c>
      <c r="F65" s="19" t="s">
        <v>394</v>
      </c>
      <c r="G65" s="15" t="s">
        <v>218</v>
      </c>
      <c r="H65" s="23" t="s">
        <v>392</v>
      </c>
      <c r="I65" s="1" t="s">
        <v>393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19"/>
        <v>30 GG</v>
      </c>
      <c r="Q65" s="19" t="s">
        <v>218</v>
      </c>
      <c r="R65" s="15" t="s">
        <v>218</v>
      </c>
      <c r="T65" s="19" t="s">
        <v>221</v>
      </c>
      <c r="U65" s="1" t="s">
        <v>222</v>
      </c>
      <c r="V65" s="23" t="s">
        <v>223</v>
      </c>
      <c r="W65" s="1" t="s">
        <v>224</v>
      </c>
      <c r="X65" s="23" t="s">
        <v>136</v>
      </c>
      <c r="Y65" s="15" t="s">
        <v>217</v>
      </c>
      <c r="Z65" s="19" t="s">
        <v>394</v>
      </c>
      <c r="AA65" s="1" t="s">
        <v>1090</v>
      </c>
      <c r="AB65" s="23" t="s">
        <v>1107</v>
      </c>
      <c r="AC65" s="1" t="s">
        <v>139</v>
      </c>
      <c r="AD65" s="19" t="s">
        <v>977</v>
      </c>
      <c r="AE65" s="1" t="s">
        <v>1105</v>
      </c>
      <c r="AF65" s="23" t="s">
        <v>395</v>
      </c>
      <c r="AG65" s="1" t="s">
        <v>396</v>
      </c>
      <c r="AH65" s="46" t="str">
        <f t="shared" si="4"/>
        <v xml:space="preserve">600 (L) 400 (l) 590 (h) </v>
      </c>
      <c r="AI65" s="1" t="s">
        <v>143</v>
      </c>
      <c r="AJ65" s="32" t="s">
        <v>397</v>
      </c>
      <c r="AK65" s="1" t="s">
        <v>822</v>
      </c>
      <c r="AN65" s="129" t="str">
        <f t="shared" si="5"/>
        <v xml:space="preserve">1200 (L) 800 (l) 600 (h) </v>
      </c>
      <c r="AO65" s="29" t="s">
        <v>398</v>
      </c>
      <c r="AP65" s="41">
        <v>25</v>
      </c>
      <c r="AR65" s="41">
        <v>250</v>
      </c>
      <c r="AS65" s="126" t="str">
        <f t="shared" si="6"/>
        <v xml:space="preserve">1200 (L) 800 (l) 600 (h) </v>
      </c>
      <c r="AT65" s="41">
        <v>1</v>
      </c>
      <c r="AU65" s="37">
        <v>1</v>
      </c>
      <c r="AV65" s="32">
        <f t="shared" si="7"/>
        <v>1</v>
      </c>
      <c r="AW65" s="165">
        <v>250</v>
      </c>
      <c r="AX65" s="152">
        <f t="shared" si="18"/>
        <v>250</v>
      </c>
      <c r="AY65" s="1" t="s">
        <v>217</v>
      </c>
      <c r="AZ65" s="23" t="s">
        <v>231</v>
      </c>
      <c r="BA65" s="1" t="s">
        <v>151</v>
      </c>
      <c r="BB65" s="23" t="s">
        <v>232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1007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873</v>
      </c>
      <c r="DD65" s="2" t="s">
        <v>872</v>
      </c>
      <c r="DE65" s="23" t="s">
        <v>233</v>
      </c>
      <c r="DF65" s="1" t="s">
        <v>399</v>
      </c>
      <c r="DG65" s="23" t="s">
        <v>235</v>
      </c>
      <c r="DH65" s="1" t="s">
        <v>399</v>
      </c>
      <c r="DI65" s="23" t="s">
        <v>400</v>
      </c>
      <c r="DJ65" s="1" t="s">
        <v>401</v>
      </c>
      <c r="DK65" s="23" t="s">
        <v>402</v>
      </c>
      <c r="DL65" s="1" t="s">
        <v>169</v>
      </c>
      <c r="DM65" s="59" t="str">
        <f t="shared" si="20"/>
        <v>PF00040</v>
      </c>
      <c r="DO65" s="59" t="s">
        <v>831</v>
      </c>
      <c r="DP65" s="62" t="s">
        <v>817</v>
      </c>
      <c r="DQ65" s="59" t="s">
        <v>832</v>
      </c>
      <c r="DR65" s="59" t="s">
        <v>837</v>
      </c>
      <c r="DS65" s="59" t="s">
        <v>830</v>
      </c>
      <c r="DT65" s="62" t="s">
        <v>939</v>
      </c>
      <c r="DU65" s="59" t="s">
        <v>818</v>
      </c>
      <c r="DV65" s="59" t="s">
        <v>867</v>
      </c>
      <c r="DW65" s="59" t="s">
        <v>173</v>
      </c>
      <c r="DX65" s="62" t="s">
        <v>822</v>
      </c>
      <c r="DY65" s="59" t="s">
        <v>173</v>
      </c>
      <c r="DZ65" s="62" t="s">
        <v>217</v>
      </c>
      <c r="EA65" s="62" t="s">
        <v>242</v>
      </c>
      <c r="EB65" s="62" t="s">
        <v>176</v>
      </c>
      <c r="EC65" s="62" t="s">
        <v>243</v>
      </c>
      <c r="EE65" s="66" t="s">
        <v>391</v>
      </c>
      <c r="EF65" s="66" t="s">
        <v>1063</v>
      </c>
      <c r="EG65" s="66" t="s">
        <v>1036</v>
      </c>
      <c r="EH65" s="66" t="s">
        <v>1061</v>
      </c>
      <c r="EI65" s="76">
        <v>600</v>
      </c>
      <c r="EJ65" s="76">
        <v>400</v>
      </c>
      <c r="EK65" s="76">
        <v>590</v>
      </c>
      <c r="EL65" s="76">
        <v>1200</v>
      </c>
      <c r="EM65" s="76">
        <v>800</v>
      </c>
      <c r="EN65" s="76">
        <v>600</v>
      </c>
      <c r="EO65" s="72">
        <v>1200</v>
      </c>
      <c r="EP65" s="72">
        <v>800</v>
      </c>
      <c r="EQ65" s="77">
        <v>600</v>
      </c>
    </row>
    <row r="66" spans="1:215" ht="17.45" customHeight="1">
      <c r="A66" s="144" t="s">
        <v>812</v>
      </c>
      <c r="B66" s="148" t="s">
        <v>813</v>
      </c>
      <c r="C66" s="37">
        <v>10000</v>
      </c>
      <c r="D66" s="158">
        <v>1</v>
      </c>
      <c r="E66" s="15" t="s">
        <v>217</v>
      </c>
      <c r="F66" s="19" t="s">
        <v>394</v>
      </c>
      <c r="G66" s="15" t="s">
        <v>814</v>
      </c>
      <c r="H66" s="23" t="s">
        <v>392</v>
      </c>
      <c r="I66" s="1" t="s">
        <v>311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19"/>
        <v>32 GG</v>
      </c>
      <c r="Q66" s="19" t="s">
        <v>814</v>
      </c>
      <c r="R66" s="15" t="s">
        <v>814</v>
      </c>
      <c r="T66" s="19" t="s">
        <v>221</v>
      </c>
      <c r="U66" s="1" t="s">
        <v>222</v>
      </c>
      <c r="V66" s="23" t="s">
        <v>223</v>
      </c>
      <c r="W66" s="1" t="s">
        <v>224</v>
      </c>
      <c r="X66" s="23" t="s">
        <v>136</v>
      </c>
      <c r="Y66" s="15" t="s">
        <v>217</v>
      </c>
      <c r="Z66" s="19" t="s">
        <v>394</v>
      </c>
      <c r="AA66" s="1" t="s">
        <v>1090</v>
      </c>
      <c r="AB66" s="23" t="s">
        <v>1113</v>
      </c>
      <c r="AC66" s="1" t="s">
        <v>132</v>
      </c>
      <c r="AD66" s="19" t="s">
        <v>977</v>
      </c>
      <c r="AE66" s="1" t="s">
        <v>1105</v>
      </c>
      <c r="AF66" s="23" t="s">
        <v>395</v>
      </c>
      <c r="AG66" s="1" t="s">
        <v>396</v>
      </c>
      <c r="AH66" s="46" t="str">
        <f t="shared" si="4"/>
        <v xml:space="preserve">600 (L) 400 (l) 590 (h) </v>
      </c>
      <c r="AI66" s="1" t="s">
        <v>143</v>
      </c>
      <c r="AJ66" s="32" t="s">
        <v>815</v>
      </c>
      <c r="AK66" s="1" t="s">
        <v>822</v>
      </c>
      <c r="AN66" s="129" t="str">
        <f t="shared" si="5"/>
        <v xml:space="preserve">1200 (L) 800 (l) 600 (h) </v>
      </c>
      <c r="AO66" s="29" t="s">
        <v>816</v>
      </c>
      <c r="AP66" s="41">
        <v>25</v>
      </c>
      <c r="AR66" s="41">
        <v>250</v>
      </c>
      <c r="AS66" s="126" t="str">
        <f>EO66&amp;" (L) "&amp;EP66&amp;" (l) "&amp;EQ66&amp;" (h) "</f>
        <v xml:space="preserve">1200 (L) 800 (l) 600 (h) </v>
      </c>
      <c r="AT66" s="41">
        <v>25</v>
      </c>
      <c r="AU66" s="37">
        <v>1</v>
      </c>
      <c r="AV66" s="32">
        <v>1</v>
      </c>
      <c r="AW66" s="165">
        <v>250</v>
      </c>
      <c r="AX66" s="152">
        <f t="shared" si="18"/>
        <v>250</v>
      </c>
      <c r="AY66" s="1" t="s">
        <v>217</v>
      </c>
      <c r="AZ66" s="23" t="s">
        <v>231</v>
      </c>
      <c r="BA66" s="1" t="s">
        <v>151</v>
      </c>
      <c r="BB66" s="23" t="s">
        <v>232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1007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873</v>
      </c>
      <c r="DD66" s="2" t="s">
        <v>872</v>
      </c>
      <c r="DF66" s="1" t="s">
        <v>399</v>
      </c>
      <c r="DG66" s="23" t="s">
        <v>235</v>
      </c>
      <c r="DH66" s="1" t="s">
        <v>399</v>
      </c>
      <c r="DI66" s="23" t="s">
        <v>400</v>
      </c>
      <c r="DJ66" s="1" t="s">
        <v>401</v>
      </c>
      <c r="DK66" s="23" t="s">
        <v>402</v>
      </c>
      <c r="DL66" s="1" t="s">
        <v>169</v>
      </c>
      <c r="DM66" s="59" t="str">
        <f t="shared" si="20"/>
        <v>PRB10000GARBS18NNN01</v>
      </c>
      <c r="DO66" s="59" t="s">
        <v>957</v>
      </c>
      <c r="DP66" s="62" t="s">
        <v>817</v>
      </c>
      <c r="DQ66" s="59" t="s">
        <v>832</v>
      </c>
      <c r="DR66" s="59" t="s">
        <v>837</v>
      </c>
      <c r="DS66" s="59" t="s">
        <v>830</v>
      </c>
      <c r="DT66" s="62" t="s">
        <v>949</v>
      </c>
      <c r="DU66" s="59" t="s">
        <v>818</v>
      </c>
      <c r="DV66" s="59" t="s">
        <v>867</v>
      </c>
      <c r="DW66" s="59" t="s">
        <v>173</v>
      </c>
      <c r="DX66" s="62" t="s">
        <v>822</v>
      </c>
      <c r="DY66" s="59" t="s">
        <v>173</v>
      </c>
      <c r="DZ66" s="62" t="s">
        <v>241</v>
      </c>
      <c r="EA66" s="62" t="s">
        <v>242</v>
      </c>
      <c r="EB66" s="62" t="s">
        <v>176</v>
      </c>
      <c r="EC66" s="62" t="s">
        <v>243</v>
      </c>
      <c r="EE66" s="66" t="s">
        <v>813</v>
      </c>
      <c r="EF66" s="66" t="s">
        <v>1063</v>
      </c>
      <c r="EG66" s="66" t="s">
        <v>1036</v>
      </c>
      <c r="EH66" s="66" t="s">
        <v>1061</v>
      </c>
      <c r="EI66" s="76">
        <v>600</v>
      </c>
      <c r="EJ66" s="76">
        <v>400</v>
      </c>
      <c r="EK66" s="76">
        <v>590</v>
      </c>
      <c r="EL66" s="76">
        <v>1200</v>
      </c>
      <c r="EM66" s="76">
        <v>800</v>
      </c>
      <c r="EN66" s="76">
        <v>600</v>
      </c>
      <c r="EO66" s="72">
        <v>1200</v>
      </c>
      <c r="EP66" s="72">
        <v>800</v>
      </c>
      <c r="EQ66" s="77">
        <v>600</v>
      </c>
    </row>
    <row r="67" spans="1:215" s="5" customFormat="1" ht="17.45" customHeight="1" thickBot="1">
      <c r="A67" s="146" t="s">
        <v>1116</v>
      </c>
      <c r="B67" s="149" t="s">
        <v>1068</v>
      </c>
      <c r="C67" s="39">
        <v>400</v>
      </c>
      <c r="D67" s="159">
        <v>1</v>
      </c>
      <c r="E67" s="18" t="s">
        <v>217</v>
      </c>
      <c r="F67" s="21" t="s">
        <v>339</v>
      </c>
      <c r="G67" s="18" t="s">
        <v>547</v>
      </c>
      <c r="H67" s="25" t="s">
        <v>219</v>
      </c>
      <c r="I67" s="9" t="s">
        <v>1122</v>
      </c>
      <c r="J67" s="25" t="s">
        <v>130</v>
      </c>
      <c r="K67" s="50">
        <v>45962</v>
      </c>
      <c r="L67" s="21">
        <v>11</v>
      </c>
      <c r="M67" s="9"/>
      <c r="N67" s="18" t="s">
        <v>131</v>
      </c>
      <c r="O67" s="25" t="s">
        <v>132</v>
      </c>
      <c r="P67" s="18" t="str">
        <f t="shared" ref="P67" si="30">G67</f>
        <v>21 GG</v>
      </c>
      <c r="Q67" s="21" t="s">
        <v>547</v>
      </c>
      <c r="R67" s="18" t="s">
        <v>547</v>
      </c>
      <c r="S67" s="18"/>
      <c r="T67" s="21" t="s">
        <v>292</v>
      </c>
      <c r="U67" s="9" t="s">
        <v>548</v>
      </c>
      <c r="V67" s="25" t="s">
        <v>549</v>
      </c>
      <c r="W67" s="9" t="s">
        <v>224</v>
      </c>
      <c r="X67" s="25" t="s">
        <v>136</v>
      </c>
      <c r="Y67" s="18" t="s">
        <v>339</v>
      </c>
      <c r="Z67" s="21" t="s">
        <v>339</v>
      </c>
      <c r="AA67" s="9" t="s">
        <v>550</v>
      </c>
      <c r="AB67" s="25" t="s">
        <v>1111</v>
      </c>
      <c r="AC67" s="9" t="s">
        <v>132</v>
      </c>
      <c r="AD67" s="21" t="s">
        <v>978</v>
      </c>
      <c r="AE67" s="9" t="s">
        <v>1104</v>
      </c>
      <c r="AF67" s="25" t="s">
        <v>569</v>
      </c>
      <c r="AG67" s="9" t="s">
        <v>530</v>
      </c>
      <c r="AH67" s="47" t="str">
        <f>EI67&amp;" (L) "&amp;EJ67&amp;" (l) "&amp;EK67&amp;" (h) "</f>
        <v xml:space="preserve">167 (L) 120 (l) 50 (h) </v>
      </c>
      <c r="AI67" s="9" t="s">
        <v>143</v>
      </c>
      <c r="AJ67" s="35"/>
      <c r="AK67" s="9" t="s">
        <v>189</v>
      </c>
      <c r="AL67" s="25" t="s">
        <v>991</v>
      </c>
      <c r="AM67" s="9" t="s">
        <v>146</v>
      </c>
      <c r="AN67" s="130" t="str">
        <f t="shared" ref="AN67" si="31">EL67&amp;" (L) "&amp;EM67&amp;" (l) "&amp;EN67&amp;" (h) "</f>
        <v xml:space="preserve">274 (L) 186 (l) 120 (h) </v>
      </c>
      <c r="AO67" s="30"/>
      <c r="AP67" s="43">
        <v>4</v>
      </c>
      <c r="AQ67" s="166">
        <v>1.6</v>
      </c>
      <c r="AR67" s="43">
        <v>1.6</v>
      </c>
      <c r="AS67" s="127" t="str">
        <f t="shared" ref="AS67" si="32">EO67&amp;" (L) "&amp;EP67&amp;" (l) "&amp;EQ67&amp;" (h) "</f>
        <v xml:space="preserve">1200 (L) 800 (l) 1110 (h) </v>
      </c>
      <c r="AT67" s="43">
        <v>16</v>
      </c>
      <c r="AU67" s="39">
        <v>8</v>
      </c>
      <c r="AV67" s="35">
        <f t="shared" ref="AV67" si="33">AT67*AU67</f>
        <v>128</v>
      </c>
      <c r="AW67" s="166">
        <f>AV67*AQ67</f>
        <v>204.8</v>
      </c>
      <c r="AX67" s="168">
        <f>AV67*AR67</f>
        <v>204.8</v>
      </c>
      <c r="AY67" s="9" t="s">
        <v>217</v>
      </c>
      <c r="AZ67" s="25" t="s">
        <v>217</v>
      </c>
      <c r="BA67" s="9" t="s">
        <v>556</v>
      </c>
      <c r="BB67" s="25" t="s">
        <v>934</v>
      </c>
      <c r="BC67" s="18" t="s">
        <v>153</v>
      </c>
      <c r="BD67" s="21" t="s">
        <v>1003</v>
      </c>
      <c r="BE67" s="117">
        <v>24</v>
      </c>
      <c r="BF67" s="21" t="s">
        <v>1006</v>
      </c>
      <c r="BG67" s="18" t="s">
        <v>1007</v>
      </c>
      <c r="BH67" s="21" t="s">
        <v>154</v>
      </c>
      <c r="BI67" s="18" t="s">
        <v>154</v>
      </c>
      <c r="BJ67" s="21" t="s">
        <v>155</v>
      </c>
      <c r="BK67" s="18" t="s">
        <v>154</v>
      </c>
      <c r="BL67" s="21" t="s">
        <v>154</v>
      </c>
      <c r="BM67" s="39">
        <v>1046</v>
      </c>
      <c r="BN67" s="43">
        <v>249</v>
      </c>
      <c r="BO67" s="39">
        <v>24</v>
      </c>
      <c r="BP67" s="43">
        <v>16</v>
      </c>
      <c r="BQ67" s="117">
        <v>2.8</v>
      </c>
      <c r="BR67" s="118">
        <v>2.6</v>
      </c>
      <c r="BS67" s="117">
        <v>5.7</v>
      </c>
      <c r="BT67" s="35" t="s">
        <v>557</v>
      </c>
      <c r="BU67" s="18" t="s">
        <v>158</v>
      </c>
      <c r="BV67" s="21" t="s">
        <v>158</v>
      </c>
      <c r="BW67" s="18" t="s">
        <v>158</v>
      </c>
      <c r="BX67" s="21" t="s">
        <v>159</v>
      </c>
      <c r="BY67" s="18" t="s">
        <v>159</v>
      </c>
      <c r="BZ67" s="21"/>
      <c r="CA67" s="21" t="s">
        <v>160</v>
      </c>
      <c r="CB67" s="18" t="s">
        <v>160</v>
      </c>
      <c r="CC67" s="21" t="s">
        <v>160</v>
      </c>
      <c r="CD67" s="18" t="s">
        <v>160</v>
      </c>
      <c r="CE67" s="21" t="s">
        <v>160</v>
      </c>
      <c r="CF67" s="18" t="s">
        <v>160</v>
      </c>
      <c r="CG67" s="21" t="s">
        <v>160</v>
      </c>
      <c r="CH67" s="18" t="s">
        <v>160</v>
      </c>
      <c r="CI67" s="21" t="s">
        <v>161</v>
      </c>
      <c r="CJ67" s="18" t="s">
        <v>160</v>
      </c>
      <c r="CK67" s="21" t="s">
        <v>160</v>
      </c>
      <c r="CL67" s="18" t="s">
        <v>160</v>
      </c>
      <c r="CM67" s="21" t="s">
        <v>160</v>
      </c>
      <c r="CN67" s="18" t="s">
        <v>160</v>
      </c>
      <c r="CO67" s="21" t="s">
        <v>160</v>
      </c>
      <c r="CP67" s="18" t="s">
        <v>160</v>
      </c>
      <c r="CQ67" s="21" t="s">
        <v>160</v>
      </c>
      <c r="CR67" s="18" t="s">
        <v>160</v>
      </c>
      <c r="CS67" s="21" t="s">
        <v>160</v>
      </c>
      <c r="CT67" s="18" t="s">
        <v>160</v>
      </c>
      <c r="CU67" s="21" t="s">
        <v>160</v>
      </c>
      <c r="CV67" s="18" t="s">
        <v>160</v>
      </c>
      <c r="CW67" s="21" t="s">
        <v>161</v>
      </c>
      <c r="CX67" s="18" t="s">
        <v>160</v>
      </c>
      <c r="CY67" s="21" t="s">
        <v>160</v>
      </c>
      <c r="CZ67" s="18" t="s">
        <v>160</v>
      </c>
      <c r="DA67" s="21" t="s">
        <v>160</v>
      </c>
      <c r="DB67" s="18" t="s">
        <v>160</v>
      </c>
      <c r="DC67" s="58" t="s">
        <v>873</v>
      </c>
      <c r="DD67" s="10" t="s">
        <v>872</v>
      </c>
      <c r="DE67" s="25"/>
      <c r="DF67" s="9" t="s">
        <v>574</v>
      </c>
      <c r="DG67" s="25" t="s">
        <v>559</v>
      </c>
      <c r="DH67" s="9" t="s">
        <v>574</v>
      </c>
      <c r="DI67" s="25" t="s">
        <v>561</v>
      </c>
      <c r="DJ67" s="9" t="s">
        <v>575</v>
      </c>
      <c r="DK67" s="25" t="s">
        <v>576</v>
      </c>
      <c r="DL67" s="9" t="s">
        <v>169</v>
      </c>
      <c r="DM67" s="63" t="str">
        <f t="shared" ref="DM67" si="34">B67</f>
        <v>PF00168</v>
      </c>
      <c r="DN67" s="63"/>
      <c r="DO67" s="63" t="s">
        <v>936</v>
      </c>
      <c r="DP67" s="64" t="s">
        <v>850</v>
      </c>
      <c r="DQ67" s="63" t="s">
        <v>564</v>
      </c>
      <c r="DR67" s="63" t="s">
        <v>837</v>
      </c>
      <c r="DS67" s="63" t="s">
        <v>565</v>
      </c>
      <c r="DT67" s="63" t="s">
        <v>851</v>
      </c>
      <c r="DU67" s="63" t="s">
        <v>847</v>
      </c>
      <c r="DV67" s="63" t="s">
        <v>819</v>
      </c>
      <c r="DW67" s="63" t="s">
        <v>173</v>
      </c>
      <c r="DX67" s="142" t="s">
        <v>914</v>
      </c>
      <c r="DY67" s="63" t="s">
        <v>833</v>
      </c>
      <c r="DZ67" s="64" t="s">
        <v>217</v>
      </c>
      <c r="EA67" s="64" t="s">
        <v>217</v>
      </c>
      <c r="EB67" s="64" t="s">
        <v>176</v>
      </c>
      <c r="EC67" s="64" t="s">
        <v>566</v>
      </c>
      <c r="ED67" s="63"/>
      <c r="EE67" s="69" t="str">
        <f t="shared" ref="EE67" si="35">B67</f>
        <v>PF00168</v>
      </c>
      <c r="EF67" s="69"/>
      <c r="EG67" s="69"/>
      <c r="EH67" s="69"/>
      <c r="EI67" s="79">
        <v>167</v>
      </c>
      <c r="EJ67" s="79">
        <v>120</v>
      </c>
      <c r="EK67" s="79">
        <v>50</v>
      </c>
      <c r="EL67" s="79">
        <v>274</v>
      </c>
      <c r="EM67" s="79">
        <v>186</v>
      </c>
      <c r="EN67" s="79">
        <v>120</v>
      </c>
      <c r="EO67" s="78">
        <v>1200</v>
      </c>
      <c r="EP67" s="78">
        <v>800</v>
      </c>
      <c r="EQ67" s="80">
        <v>1110</v>
      </c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8"/>
    </row>
    <row r="68" spans="1:215" s="6" customFormat="1" ht="17.45" customHeight="1">
      <c r="A68" s="14"/>
      <c r="B68" s="14"/>
      <c r="C68" s="40"/>
      <c r="D68" s="160"/>
      <c r="E68" s="16"/>
      <c r="F68" s="16"/>
      <c r="G68" s="16"/>
      <c r="K68" s="51"/>
      <c r="L68" s="16"/>
      <c r="N68" s="16"/>
      <c r="P68" s="16"/>
      <c r="Q68" s="16"/>
      <c r="R68" s="16"/>
      <c r="S68" s="16"/>
      <c r="T68" s="16"/>
      <c r="Y68" s="16"/>
      <c r="Z68" s="16"/>
      <c r="AD68" s="16"/>
      <c r="AH68" s="16"/>
      <c r="AJ68" s="71"/>
      <c r="AN68" s="54"/>
      <c r="AO68" s="31"/>
      <c r="AP68" s="40"/>
      <c r="AQ68" s="160"/>
      <c r="AR68" s="40"/>
      <c r="AS68" s="54"/>
      <c r="AT68" s="40"/>
      <c r="AU68" s="40"/>
      <c r="AV68" s="71"/>
      <c r="AW68" s="160"/>
      <c r="AX68" s="31"/>
      <c r="BC68" s="16"/>
      <c r="BD68" s="16"/>
      <c r="BE68" s="119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19"/>
      <c r="BR68" s="119"/>
      <c r="BS68" s="119"/>
      <c r="BT68" s="71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EI68" s="16"/>
      <c r="EJ68" s="16"/>
      <c r="EK68" s="16"/>
      <c r="EL68" s="16"/>
      <c r="EM68" s="16"/>
      <c r="EN68" s="16"/>
      <c r="EO68" s="16"/>
      <c r="EP68" s="16"/>
      <c r="EQ68" s="16"/>
    </row>
    <row r="69" spans="1:215" s="6" customFormat="1" ht="17.45" customHeight="1">
      <c r="A69" s="14"/>
      <c r="B69" s="14"/>
      <c r="C69" s="40"/>
      <c r="D69" s="160"/>
      <c r="E69" s="16"/>
      <c r="F69" s="16"/>
      <c r="G69" s="16"/>
      <c r="K69" s="51"/>
      <c r="L69" s="16"/>
      <c r="N69" s="16"/>
      <c r="P69" s="16"/>
      <c r="Q69" s="16"/>
      <c r="R69" s="16"/>
      <c r="S69" s="16"/>
      <c r="T69" s="16"/>
      <c r="Y69" s="16"/>
      <c r="Z69" s="16"/>
      <c r="AD69" s="16"/>
      <c r="AH69" s="16"/>
      <c r="AJ69" s="71"/>
      <c r="AN69" s="54"/>
      <c r="AO69" s="31"/>
      <c r="AP69" s="40"/>
      <c r="AQ69" s="160"/>
      <c r="AR69" s="40"/>
      <c r="AS69" s="54"/>
      <c r="AT69" s="40"/>
      <c r="AU69" s="40"/>
      <c r="AV69" s="71"/>
      <c r="AW69" s="160"/>
      <c r="AX69" s="31"/>
      <c r="BC69" s="16"/>
      <c r="BD69" s="16"/>
      <c r="BE69" s="119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19"/>
      <c r="BR69" s="119"/>
      <c r="BS69" s="119"/>
      <c r="BT69" s="71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215" s="6" customFormat="1" ht="17.45" customHeight="1">
      <c r="A70" s="14"/>
      <c r="B70" s="14"/>
      <c r="C70" s="40"/>
      <c r="D70" s="160"/>
      <c r="E70" s="16"/>
      <c r="F70" s="16"/>
      <c r="G70" s="16"/>
      <c r="K70" s="51"/>
      <c r="L70" s="16"/>
      <c r="N70" s="16"/>
      <c r="P70" s="16"/>
      <c r="Q70" s="16"/>
      <c r="R70" s="16"/>
      <c r="S70" s="16"/>
      <c r="T70" s="16"/>
      <c r="Y70" s="16"/>
      <c r="Z70" s="16"/>
      <c r="AD70" s="16"/>
      <c r="AH70" s="16"/>
      <c r="AJ70" s="71"/>
      <c r="AN70" s="54"/>
      <c r="AO70" s="31"/>
      <c r="AP70" s="40"/>
      <c r="AQ70" s="160"/>
      <c r="AR70" s="40"/>
      <c r="AS70" s="54"/>
      <c r="AT70" s="40"/>
      <c r="AU70" s="40"/>
      <c r="AV70" s="71"/>
      <c r="AW70" s="160"/>
      <c r="AX70" s="31"/>
      <c r="BC70" s="16"/>
      <c r="BD70" s="16"/>
      <c r="BE70" s="119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19"/>
      <c r="BR70" s="119"/>
      <c r="BS70" s="119"/>
      <c r="BT70" s="71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EI70" s="16"/>
      <c r="EJ70" s="16"/>
      <c r="EK70" s="16"/>
      <c r="EL70" s="16"/>
      <c r="EM70" s="16"/>
      <c r="EN70" s="16"/>
      <c r="EO70" s="16"/>
      <c r="EP70" s="16"/>
      <c r="EQ70" s="16"/>
    </row>
    <row r="71" spans="1:215" s="6" customFormat="1" ht="17.45" customHeight="1">
      <c r="A71" s="14"/>
      <c r="B71" s="14"/>
      <c r="C71" s="40"/>
      <c r="D71" s="160"/>
      <c r="E71" s="16"/>
      <c r="F71" s="16"/>
      <c r="G71" s="16"/>
      <c r="K71" s="51"/>
      <c r="L71" s="16"/>
      <c r="N71" s="16"/>
      <c r="P71" s="16"/>
      <c r="Q71" s="16"/>
      <c r="R71" s="16"/>
      <c r="S71" s="16"/>
      <c r="T71" s="16"/>
      <c r="Y71" s="16"/>
      <c r="Z71" s="16"/>
      <c r="AD71" s="16"/>
      <c r="AH71" s="16"/>
      <c r="AJ71" s="71"/>
      <c r="AN71" s="54"/>
      <c r="AO71" s="31"/>
      <c r="AP71" s="40"/>
      <c r="AQ71" s="160"/>
      <c r="AR71" s="40"/>
      <c r="AS71" s="54"/>
      <c r="AT71" s="40"/>
      <c r="AU71" s="40"/>
      <c r="AV71" s="71"/>
      <c r="AW71" s="160"/>
      <c r="AX71" s="31"/>
      <c r="BC71" s="16"/>
      <c r="BD71" s="16"/>
      <c r="BE71" s="119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19"/>
      <c r="BR71" s="119"/>
      <c r="BS71" s="119"/>
      <c r="BT71" s="71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EI71" s="16"/>
      <c r="EJ71" s="16"/>
      <c r="EK71" s="16"/>
      <c r="EL71" s="16"/>
      <c r="EM71" s="16"/>
      <c r="EN71" s="16"/>
      <c r="EO71" s="16"/>
      <c r="EP71" s="16"/>
      <c r="EQ71" s="16"/>
    </row>
    <row r="72" spans="1:215" s="6" customFormat="1" ht="17.45" customHeight="1">
      <c r="A72" s="14"/>
      <c r="B72" s="14"/>
      <c r="C72" s="40"/>
      <c r="D72" s="160"/>
      <c r="E72" s="16"/>
      <c r="F72" s="16"/>
      <c r="G72" s="16"/>
      <c r="K72" s="51"/>
      <c r="L72" s="16"/>
      <c r="N72" s="16"/>
      <c r="P72" s="16"/>
      <c r="Q72" s="16"/>
      <c r="R72" s="16"/>
      <c r="S72" s="16"/>
      <c r="T72" s="16"/>
      <c r="Y72" s="16"/>
      <c r="Z72" s="16"/>
      <c r="AD72" s="16"/>
      <c r="AH72" s="16"/>
      <c r="AJ72" s="71"/>
      <c r="AN72" s="54"/>
      <c r="AO72" s="31"/>
      <c r="AP72" s="40"/>
      <c r="AQ72" s="160"/>
      <c r="AR72" s="40"/>
      <c r="AS72" s="54"/>
      <c r="AT72" s="40"/>
      <c r="AU72" s="40"/>
      <c r="AV72" s="71"/>
      <c r="AW72" s="160"/>
      <c r="AX72" s="31"/>
      <c r="BC72" s="16"/>
      <c r="BD72" s="16"/>
      <c r="BE72" s="119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19"/>
      <c r="BR72" s="119"/>
      <c r="BS72" s="119"/>
      <c r="BT72" s="71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215" s="6" customFormat="1" ht="17.45" customHeight="1">
      <c r="A73" s="14"/>
      <c r="B73" s="14"/>
      <c r="C73" s="40"/>
      <c r="D73" s="160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0"/>
      <c r="AR73" s="40"/>
      <c r="AS73" s="54"/>
      <c r="AT73" s="40"/>
      <c r="AU73" s="40"/>
      <c r="AV73" s="71"/>
      <c r="AW73" s="160"/>
      <c r="AX73" s="3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45" customHeight="1">
      <c r="A74" s="14"/>
      <c r="B74" s="14"/>
      <c r="C74" s="40"/>
      <c r="D74" s="160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0"/>
      <c r="AR74" s="40"/>
      <c r="AS74" s="54"/>
      <c r="AT74" s="40"/>
      <c r="AU74" s="40"/>
      <c r="AV74" s="71"/>
      <c r="AW74" s="160"/>
      <c r="AX74" s="3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45" customHeight="1">
      <c r="A75" s="14"/>
      <c r="B75" s="14"/>
      <c r="C75" s="40"/>
      <c r="D75" s="160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0"/>
      <c r="AR75" s="40"/>
      <c r="AS75" s="54"/>
      <c r="AT75" s="40"/>
      <c r="AU75" s="40"/>
      <c r="AV75" s="71"/>
      <c r="AW75" s="160"/>
      <c r="AX75" s="3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45" customHeight="1">
      <c r="A76" s="14"/>
      <c r="B76" s="14"/>
      <c r="C76" s="40"/>
      <c r="D76" s="160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0"/>
      <c r="AR76" s="40"/>
      <c r="AS76" s="54"/>
      <c r="AT76" s="40"/>
      <c r="AU76" s="40"/>
      <c r="AV76" s="71"/>
      <c r="AW76" s="160"/>
      <c r="AX76" s="3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45" customHeight="1">
      <c r="A77" s="14"/>
      <c r="B77" s="14"/>
      <c r="C77" s="40"/>
      <c r="D77" s="160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0"/>
      <c r="AR77" s="40"/>
      <c r="AS77" s="54"/>
      <c r="AT77" s="40"/>
      <c r="AU77" s="40"/>
      <c r="AV77" s="71"/>
      <c r="AW77" s="160"/>
      <c r="AX77" s="3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4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50"/>
      <c r="C950" s="40"/>
      <c r="D950" s="161"/>
      <c r="E950" s="16"/>
      <c r="F950" s="22"/>
      <c r="G950" s="16"/>
      <c r="H950" s="26"/>
      <c r="J950" s="26"/>
      <c r="K950" s="51"/>
      <c r="L950" s="22"/>
      <c r="N950" s="16"/>
      <c r="O950" s="26"/>
      <c r="P950" s="16"/>
      <c r="Q950" s="22"/>
      <c r="R950" s="16"/>
      <c r="S950" s="16"/>
      <c r="T950" s="22"/>
      <c r="V950" s="26"/>
      <c r="X950" s="26"/>
      <c r="Y950" s="16"/>
      <c r="Z950" s="22"/>
      <c r="AB950" s="26"/>
      <c r="AD950" s="22"/>
      <c r="AF950" s="26"/>
      <c r="AH950" s="22"/>
      <c r="AJ950" s="36"/>
      <c r="AL950" s="26"/>
      <c r="AN950" s="55"/>
      <c r="AO950" s="31"/>
      <c r="AP950" s="44"/>
      <c r="AQ950" s="160"/>
      <c r="AR950" s="44"/>
      <c r="AS950" s="54"/>
      <c r="AT950" s="44"/>
      <c r="AU950" s="40"/>
      <c r="AV950" s="36"/>
      <c r="AW950" s="160"/>
      <c r="AX950" s="169"/>
      <c r="AZ950" s="26"/>
      <c r="BB950" s="26"/>
      <c r="BC950" s="16"/>
      <c r="BD950" s="22"/>
      <c r="BE950" s="119"/>
      <c r="BF950" s="22"/>
      <c r="BG950" s="16"/>
      <c r="BH950" s="22"/>
      <c r="BI950" s="16"/>
      <c r="BJ950" s="22"/>
      <c r="BK950" s="16"/>
      <c r="BL950" s="22"/>
      <c r="BM950" s="16"/>
      <c r="BN950" s="22"/>
      <c r="BO950" s="16"/>
      <c r="BP950" s="22"/>
      <c r="BQ950" s="119"/>
      <c r="BR950" s="120"/>
      <c r="BS950" s="119"/>
      <c r="BT950" s="36"/>
      <c r="BU950" s="16"/>
      <c r="BV950" s="22"/>
      <c r="BW950" s="16"/>
      <c r="BX950" s="22"/>
      <c r="BY950" s="16"/>
      <c r="BZ950" s="22"/>
      <c r="CA950" s="22"/>
      <c r="CB950" s="16"/>
      <c r="CC950" s="22"/>
      <c r="CD950" s="16"/>
      <c r="CE950" s="22"/>
      <c r="CF950" s="16"/>
      <c r="CG950" s="22"/>
      <c r="CH950" s="16"/>
      <c r="CI950" s="22"/>
      <c r="CJ950" s="16"/>
      <c r="CK950" s="22"/>
      <c r="CL950" s="16"/>
      <c r="CM950" s="22"/>
      <c r="CN950" s="16"/>
      <c r="CO950" s="22"/>
      <c r="CP950" s="16"/>
      <c r="CQ950" s="22"/>
      <c r="CR950" s="16"/>
      <c r="CS950" s="22"/>
      <c r="CT950" s="16"/>
      <c r="CU950" s="22"/>
      <c r="CV950" s="16"/>
      <c r="CW950" s="22"/>
      <c r="CX950" s="16"/>
      <c r="CY950" s="22"/>
      <c r="CZ950" s="16"/>
      <c r="DA950" s="22"/>
      <c r="DB950" s="16"/>
      <c r="DC950" s="26"/>
      <c r="DE950" s="26"/>
      <c r="DG950" s="26"/>
      <c r="DI950" s="26"/>
      <c r="DK950" s="26"/>
      <c r="DM950" s="65"/>
      <c r="DN950" s="65"/>
      <c r="DO950" s="65"/>
      <c r="DP950" s="65"/>
      <c r="DQ950" s="65"/>
      <c r="DR950" s="65"/>
      <c r="DS950" s="65"/>
      <c r="DT950" s="65"/>
      <c r="DU950" s="65"/>
      <c r="DV950" s="65"/>
      <c r="DW950" s="65"/>
      <c r="DX950" s="65"/>
      <c r="DY950" s="65"/>
      <c r="DZ950" s="65"/>
      <c r="EA950" s="65"/>
      <c r="EB950" s="65"/>
      <c r="EC950" s="65"/>
      <c r="ED950" s="65"/>
      <c r="EE950" s="70"/>
      <c r="EF950" s="70"/>
      <c r="EG950" s="70"/>
      <c r="EH950" s="70"/>
      <c r="EI950" s="81"/>
      <c r="EJ950" s="81"/>
      <c r="EK950" s="81"/>
      <c r="EL950" s="81"/>
      <c r="EM950" s="81"/>
      <c r="EN950" s="81"/>
      <c r="EO950" s="81"/>
      <c r="EP950" s="81"/>
      <c r="EQ950" s="81"/>
    </row>
    <row r="951" spans="1:147" s="6" customFormat="1" ht="17.45" customHeight="1">
      <c r="A951" s="14"/>
      <c r="B951" s="150"/>
      <c r="C951" s="40"/>
      <c r="D951" s="161"/>
      <c r="E951" s="16"/>
      <c r="F951" s="22"/>
      <c r="G951" s="16"/>
      <c r="H951" s="26"/>
      <c r="J951" s="26"/>
      <c r="K951" s="51"/>
      <c r="L951" s="22"/>
      <c r="N951" s="16"/>
      <c r="O951" s="26"/>
      <c r="P951" s="16"/>
      <c r="Q951" s="22"/>
      <c r="R951" s="16"/>
      <c r="S951" s="16"/>
      <c r="T951" s="22"/>
      <c r="V951" s="26"/>
      <c r="X951" s="26"/>
      <c r="Y951" s="16"/>
      <c r="Z951" s="22"/>
      <c r="AB951" s="26"/>
      <c r="AD951" s="22"/>
      <c r="AF951" s="26"/>
      <c r="AH951" s="22"/>
      <c r="AJ951" s="36"/>
      <c r="AL951" s="26"/>
      <c r="AN951" s="55"/>
      <c r="AO951" s="31"/>
      <c r="AP951" s="44"/>
      <c r="AQ951" s="160"/>
      <c r="AR951" s="44"/>
      <c r="AS951" s="54"/>
      <c r="AT951" s="44"/>
      <c r="AU951" s="40"/>
      <c r="AV951" s="36"/>
      <c r="AW951" s="160"/>
      <c r="AX951" s="169"/>
      <c r="AZ951" s="26"/>
      <c r="BB951" s="26"/>
      <c r="BC951" s="16"/>
      <c r="BD951" s="22"/>
      <c r="BE951" s="119"/>
      <c r="BF951" s="22"/>
      <c r="BG951" s="16"/>
      <c r="BH951" s="22"/>
      <c r="BI951" s="16"/>
      <c r="BJ951" s="22"/>
      <c r="BK951" s="16"/>
      <c r="BL951" s="22"/>
      <c r="BM951" s="16"/>
      <c r="BN951" s="22"/>
      <c r="BO951" s="16"/>
      <c r="BP951" s="22"/>
      <c r="BQ951" s="119"/>
      <c r="BR951" s="120"/>
      <c r="BS951" s="119"/>
      <c r="BT951" s="36"/>
      <c r="BU951" s="16"/>
      <c r="BV951" s="22"/>
      <c r="BW951" s="16"/>
      <c r="BX951" s="22"/>
      <c r="BY951" s="16"/>
      <c r="BZ951" s="22"/>
      <c r="CA951" s="22"/>
      <c r="CB951" s="16"/>
      <c r="CC951" s="22"/>
      <c r="CD951" s="16"/>
      <c r="CE951" s="22"/>
      <c r="CF951" s="16"/>
      <c r="CG951" s="22"/>
      <c r="CH951" s="16"/>
      <c r="CI951" s="22"/>
      <c r="CJ951" s="16"/>
      <c r="CK951" s="22"/>
      <c r="CL951" s="16"/>
      <c r="CM951" s="22"/>
      <c r="CN951" s="16"/>
      <c r="CO951" s="22"/>
      <c r="CP951" s="16"/>
      <c r="CQ951" s="22"/>
      <c r="CR951" s="16"/>
      <c r="CS951" s="22"/>
      <c r="CT951" s="16"/>
      <c r="CU951" s="22"/>
      <c r="CV951" s="16"/>
      <c r="CW951" s="22"/>
      <c r="CX951" s="16"/>
      <c r="CY951" s="22"/>
      <c r="CZ951" s="16"/>
      <c r="DA951" s="22"/>
      <c r="DB951" s="16"/>
      <c r="DC951" s="26"/>
      <c r="DE951" s="26"/>
      <c r="DG951" s="26"/>
      <c r="DI951" s="26"/>
      <c r="DK951" s="26"/>
      <c r="DM951" s="65"/>
      <c r="DN951" s="65"/>
      <c r="DO951" s="65"/>
      <c r="DP951" s="65"/>
      <c r="DQ951" s="65"/>
      <c r="DR951" s="65"/>
      <c r="DS951" s="65"/>
      <c r="DT951" s="65"/>
      <c r="DU951" s="65"/>
      <c r="DV951" s="65"/>
      <c r="DW951" s="65"/>
      <c r="DX951" s="65"/>
      <c r="DY951" s="65"/>
      <c r="DZ951" s="65"/>
      <c r="EA951" s="65"/>
      <c r="EB951" s="65"/>
      <c r="EC951" s="65"/>
      <c r="ED951" s="65"/>
      <c r="EE951" s="70"/>
      <c r="EF951" s="70"/>
      <c r="EG951" s="70"/>
      <c r="EH951" s="70"/>
      <c r="EI951" s="81"/>
      <c r="EJ951" s="81"/>
      <c r="EK951" s="81"/>
      <c r="EL951" s="81"/>
      <c r="EM951" s="81"/>
      <c r="EN951" s="81"/>
      <c r="EO951" s="81"/>
      <c r="EP951" s="81"/>
      <c r="EQ951" s="81"/>
    </row>
    <row r="952" spans="1:147" s="6" customFormat="1" ht="17.45" customHeight="1">
      <c r="A952" s="14"/>
      <c r="B952" s="150"/>
      <c r="C952" s="40"/>
      <c r="D952" s="161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0"/>
      <c r="AR952" s="44"/>
      <c r="AS952" s="54"/>
      <c r="AT952" s="44"/>
      <c r="AU952" s="40"/>
      <c r="AV952" s="36"/>
      <c r="AW952" s="160"/>
      <c r="AX952" s="169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45" customHeight="1">
      <c r="A953" s="14"/>
      <c r="B953" s="150"/>
      <c r="C953" s="40"/>
      <c r="D953" s="161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0"/>
      <c r="AR953" s="44"/>
      <c r="AS953" s="54"/>
      <c r="AT953" s="44"/>
      <c r="AU953" s="40"/>
      <c r="AV953" s="36"/>
      <c r="AW953" s="160"/>
      <c r="AX953" s="169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45" customHeight="1">
      <c r="A954" s="14"/>
      <c r="B954" s="150"/>
      <c r="C954" s="40"/>
      <c r="D954" s="161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0"/>
      <c r="AR954" s="44"/>
      <c r="AS954" s="54"/>
      <c r="AT954" s="44"/>
      <c r="AU954" s="40"/>
      <c r="AV954" s="36"/>
      <c r="AW954" s="160"/>
      <c r="AX954" s="169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45" customHeight="1">
      <c r="A955" s="14"/>
      <c r="B955" s="150"/>
      <c r="C955" s="40"/>
      <c r="D955" s="161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0"/>
      <c r="AR955" s="44"/>
      <c r="AS955" s="54"/>
      <c r="AT955" s="44"/>
      <c r="AU955" s="40"/>
      <c r="AV955" s="36"/>
      <c r="AW955" s="160"/>
      <c r="AX955" s="169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45" customHeight="1">
      <c r="A956" s="14"/>
      <c r="B956" s="150"/>
      <c r="C956" s="40"/>
      <c r="D956" s="161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0"/>
      <c r="AR956" s="44"/>
      <c r="AS956" s="54"/>
      <c r="AT956" s="44"/>
      <c r="AU956" s="40"/>
      <c r="AV956" s="36"/>
      <c r="AW956" s="160"/>
      <c r="AX956" s="169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4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9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9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9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9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9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9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9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9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9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9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9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9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9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9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9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9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9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9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9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9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9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9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9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9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9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9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9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9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9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9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9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9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9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9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9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9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9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9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9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9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9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9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9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9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9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9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9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9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9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9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9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9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9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9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9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9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9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9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9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9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9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9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9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9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9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9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9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9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9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9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9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9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9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9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9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9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9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9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9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9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9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9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9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9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9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9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9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9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9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9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9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9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9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9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9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9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9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9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9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9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9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9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9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9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9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9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9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9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9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9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9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9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9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9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9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9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9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9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9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9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9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9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9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9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9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9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9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9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9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9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9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9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9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9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9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9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9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9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9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9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9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9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9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9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9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9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9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9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9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9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9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9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9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9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9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9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9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9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9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9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9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9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9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9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9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9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9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9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9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9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9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9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9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9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9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9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9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9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9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9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9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9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9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9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9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9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9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9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9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9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9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9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9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9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9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9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9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9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9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9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9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9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9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9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9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9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9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9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9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9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9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9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9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9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9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9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9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9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9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9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9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9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9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9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9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9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9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9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9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9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9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9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9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9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9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9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9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9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9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9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9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9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9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9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9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9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9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9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9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9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9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9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9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9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9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9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9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9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9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9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9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9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9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9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9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9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9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9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9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9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9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9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9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9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9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9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9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9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9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9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9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9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9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9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9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9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9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9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9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9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9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9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9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9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9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9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9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9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9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9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9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9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9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9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9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9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9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9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9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9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9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9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9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9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9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9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9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9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9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9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9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9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9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9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9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9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9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9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9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9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9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9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9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9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9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9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9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9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9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9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9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9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9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9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9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9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9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9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9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9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9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9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9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9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9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9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9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9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9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9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9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9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9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9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9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9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9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9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9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9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9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9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9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9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9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9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9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9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9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9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9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9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9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9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9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9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9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9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9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9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9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9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9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9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9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9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9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9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9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9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9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9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9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9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9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9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9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9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9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9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9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9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9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9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9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9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9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9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9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9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9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9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9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9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9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9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9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9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9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9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9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9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9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9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9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9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9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9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9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9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9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9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9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9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9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9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9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9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9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9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9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9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9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9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9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9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9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9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9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9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9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9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9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9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9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9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9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9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9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9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9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9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9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9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9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9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9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9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9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9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9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9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9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9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9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9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9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9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9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9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9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9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9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9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9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9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9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9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9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9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9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9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9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9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9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9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9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9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9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9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9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9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9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9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9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9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9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9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9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9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9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9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9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9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9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9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9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9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9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9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9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9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9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9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9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9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9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9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9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9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9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9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9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9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9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9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9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9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9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9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9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9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9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</sheetData>
  <autoFilter ref="A4:EQ67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2026-03-13T11:45:32Z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