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B806F718-9F9C-4B1E-8B3D-FDDEBF02170A}" xr6:coauthVersionLast="47" xr6:coauthVersionMax="47" xr10:uidLastSave="{00000000-0000-0000-0000-000000000000}"/>
  <bookViews>
    <workbookView xWindow="-28920" yWindow="1725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1" l="1"/>
  <c r="AV5" i="1"/>
  <c r="AX61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2" i="1"/>
  <c r="AX63" i="1"/>
  <c r="AX64" i="1"/>
  <c r="AX65" i="1"/>
  <c r="AX66" i="1"/>
  <c r="AX67" i="1"/>
  <c r="P44" i="1" l="1"/>
  <c r="P40" i="1"/>
  <c r="P39" i="1"/>
  <c r="EE62" i="1" l="1"/>
  <c r="DM62" i="1"/>
  <c r="AV62" i="1"/>
  <c r="AS62" i="1"/>
  <c r="AN62" i="1"/>
  <c r="AH62" i="1"/>
  <c r="P62" i="1"/>
  <c r="AH67" i="1"/>
  <c r="EE67" i="1"/>
  <c r="DM67" i="1"/>
  <c r="AV67" i="1"/>
  <c r="AS67" i="1"/>
  <c r="AN67" i="1"/>
  <c r="P67" i="1"/>
  <c r="EE7" i="1"/>
  <c r="DM7" i="1"/>
  <c r="AV7" i="1"/>
  <c r="AS7" i="1"/>
  <c r="AN7" i="1"/>
  <c r="AH7" i="1"/>
  <c r="P7" i="1"/>
  <c r="AS66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3" i="1"/>
  <c r="AH64" i="1"/>
  <c r="AH65" i="1"/>
  <c r="AH66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3" i="1"/>
  <c r="AN64" i="1"/>
  <c r="AN65" i="1"/>
  <c r="AN66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5" i="1"/>
  <c r="AV65" i="1"/>
  <c r="AV64" i="1"/>
  <c r="AV63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6" i="1"/>
  <c r="EH1" i="1"/>
  <c r="EF1" i="1"/>
  <c r="EG1" i="1"/>
  <c r="P5" i="1"/>
  <c r="AW67" i="1" l="1"/>
  <c r="P6" i="1"/>
  <c r="P14" i="1" l="1"/>
  <c r="P15" i="1"/>
  <c r="P12" i="1"/>
  <c r="EE55" i="1" l="1"/>
  <c r="EE56" i="1"/>
  <c r="EE57" i="1"/>
  <c r="EE58" i="1"/>
  <c r="EE59" i="1"/>
  <c r="EE60" i="1"/>
  <c r="EE61" i="1"/>
  <c r="EE63" i="1"/>
  <c r="EE64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W38" i="1" l="1"/>
  <c r="AW37" i="1"/>
  <c r="P24" i="1"/>
  <c r="P41" i="1"/>
  <c r="P63" i="1"/>
  <c r="P13" i="1"/>
  <c r="P36" i="1"/>
  <c r="P64" i="1"/>
  <c r="P58" i="1"/>
  <c r="P21" i="1"/>
  <c r="P65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31" i="1"/>
  <c r="P43" i="1"/>
  <c r="P32" i="1"/>
  <c r="P34" i="1"/>
  <c r="P52" i="1"/>
  <c r="P17" i="1"/>
  <c r="P8" i="1"/>
  <c r="P9" i="1"/>
  <c r="P60" i="1"/>
  <c r="P66" i="1"/>
  <c r="P49" i="1"/>
  <c r="DM24" i="1"/>
  <c r="DM41" i="1"/>
  <c r="DM63" i="1"/>
  <c r="DM12" i="1"/>
  <c r="DM13" i="1"/>
  <c r="DM14" i="1"/>
  <c r="DM15" i="1"/>
  <c r="DM6" i="1"/>
  <c r="DM36" i="1"/>
  <c r="DM64" i="1"/>
  <c r="DM58" i="1"/>
  <c r="DM21" i="1"/>
  <c r="DM5" i="1"/>
  <c r="DM65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6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<sst xmlns="http://schemas.openxmlformats.org/spreadsheetml/2006/main" count="6790" uniqueCount="1131">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</sst>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9"/>
  <sheetViews>
    <sheetView tabSelected="1" zoomScale="75" zoomScaleNormal="75" zoomScaleSheetLayoutView="120" workbookViewId="0">
      <pane xSplit="1" topLeftCell="AP1" activePane="topRight" state="frozen"/>
      <selection activeCell="A4" sqref="A4"/>
      <selection pane="topRight" activeCell="AW6" sqref="AW6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151"/>
    <col min="3" max="3" width="14.26953125" style="37" hidden="1" customWidth="1"/>
    <col min="4" max="4" width="13.26953125" style="158" hidden="1" customWidth="1"/>
    <col min="5" max="5" width="14.54296875" style="15" hidden="1" customWidth="1"/>
    <col min="6" max="6" width="13.26953125" style="19" hidden="1" customWidth="1"/>
    <col min="7" max="7" width="13.26953125" style="15" hidden="1" customWidth="1"/>
    <col min="8" max="8" width="13.26953125" style="23" hidden="1" customWidth="1"/>
    <col min="9" max="9" width="13.26953125" style="1" hidden="1" customWidth="1"/>
    <col min="10" max="10" width="13.26953125" style="23" hidden="1" customWidth="1"/>
    <col min="11" max="11" width="13.26953125" style="48" hidden="1" customWidth="1"/>
    <col min="12" max="12" width="13.26953125" style="19" hidden="1" customWidth="1"/>
    <col min="13" max="13" width="13.26953125" style="1" hidden="1" customWidth="1"/>
    <col min="14" max="14" width="13.26953125" style="15" hidden="1" customWidth="1"/>
    <col min="15" max="15" width="13.26953125" style="23" hidden="1" customWidth="1"/>
    <col min="16" max="16" width="13.26953125" style="15"/>
    <col min="17" max="17" width="13.26953125" style="19"/>
    <col min="18" max="18" width="13.26953125" style="15"/>
    <col min="19" max="19" width="0" style="15" hidden="1" customWidth="1"/>
    <col min="20" max="20" width="0" style="19" hidden="1" customWidth="1"/>
    <col min="21" max="21" width="15.81640625" style="1" hidden="1" customWidth="1"/>
    <col min="22" max="22" width="16" style="23" hidden="1" customWidth="1"/>
    <col min="23" max="23" width="25.453125" style="1" customWidth="1"/>
    <col min="24" max="24" width="16.26953125" style="23" hidden="1" customWidth="1"/>
    <col min="25" max="25" width="17.26953125" style="15" hidden="1" customWidth="1"/>
    <col min="26" max="26" width="0" style="19" hidden="1" customWidth="1"/>
    <col min="27" max="27" width="14.54296875" style="1" hidden="1" customWidth="1"/>
    <col min="28" max="28" width="14.81640625" style="23" hidden="1" customWidth="1"/>
    <col min="29" max="29" width="0" style="1" hidden="1" customWidth="1"/>
    <col min="30" max="30" width="19.54296875" style="19" hidden="1" customWidth="1"/>
    <col min="31" max="31" width="13.7265625" style="1" hidden="1" customWidth="1"/>
    <col min="32" max="32" width="0" style="23" hidden="1" customWidth="1"/>
    <col min="33" max="33" width="15" style="1" hidden="1" customWidth="1"/>
    <col min="34" max="34" width="0" style="19" hidden="1" customWidth="1"/>
    <col min="35" max="35" width="0" style="1" hidden="1" customWidth="1"/>
    <col min="36" max="36" width="27.1796875" style="32" customWidth="1"/>
    <col min="37" max="37" width="15.453125" style="1" customWidth="1"/>
    <col min="38" max="38" width="15.1796875" style="23" customWidth="1"/>
    <col min="39" max="39" width="15" style="1" customWidth="1"/>
    <col min="40" max="40" width="14.81640625" style="53" customWidth="1"/>
    <col min="41" max="41" width="27" style="27" customWidth="1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13.26953125" style="59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6" width="13.26953125" style="66"/>
    <col min="137" max="137" width="14.81640625" style="66" customWidth="1"/>
    <col min="138" max="138" width="13.26953125" style="66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365</v>
      </c>
      <c r="B5" s="147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53">
        <f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1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2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288</v>
      </c>
      <c r="B6" s="148" t="s">
        <v>289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6" si="3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6" si="4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5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5" si="6">AT6*AU6</f>
        <v>108</v>
      </c>
      <c r="AW6" s="165">
        <v>162</v>
      </c>
      <c r="AX6" s="153">
        <f t="shared" ref="AX6:AX67" si="7">AV6*AR6</f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1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2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4" t="s">
        <v>1064</v>
      </c>
      <c r="B7" s="148" t="s">
        <v>1071</v>
      </c>
      <c r="C7" s="37">
        <v>125</v>
      </c>
      <c r="D7" s="158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1130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53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1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783</v>
      </c>
      <c r="B8" s="148" t="s">
        <v>784</v>
      </c>
      <c r="C8" s="37">
        <v>125</v>
      </c>
      <c r="D8" s="158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4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53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1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793</v>
      </c>
      <c r="B9" s="148" t="s">
        <v>794</v>
      </c>
      <c r="C9" s="37">
        <v>200</v>
      </c>
      <c r="D9" s="158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4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53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1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535</v>
      </c>
      <c r="B10" s="148" t="s">
        <v>536</v>
      </c>
      <c r="C10" s="37">
        <v>10</v>
      </c>
      <c r="D10" s="158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3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4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53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1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889</v>
      </c>
      <c r="B11" s="148" t="s">
        <v>875</v>
      </c>
      <c r="C11" s="37">
        <v>180</v>
      </c>
      <c r="D11" s="158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3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4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53">
        <f t="shared" si="7"/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2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244</v>
      </c>
      <c r="B12" s="148" t="s">
        <v>245</v>
      </c>
      <c r="C12" s="37">
        <v>25</v>
      </c>
      <c r="D12" s="158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3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4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53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4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264</v>
      </c>
      <c r="B13" s="148" t="s">
        <v>265</v>
      </c>
      <c r="C13" s="37">
        <v>125</v>
      </c>
      <c r="D13" s="158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3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4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53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4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271</v>
      </c>
      <c r="B14" s="148" t="s">
        <v>272</v>
      </c>
      <c r="C14" s="37">
        <v>250</v>
      </c>
      <c r="D14" s="158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3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4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53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4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280</v>
      </c>
      <c r="B15" s="148" t="s">
        <v>281</v>
      </c>
      <c r="C15" s="37">
        <v>500</v>
      </c>
      <c r="D15" s="158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3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4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53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4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488</v>
      </c>
      <c r="B16" s="148" t="s">
        <v>489</v>
      </c>
      <c r="C16" s="37">
        <v>125</v>
      </c>
      <c r="D16" s="158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4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53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4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773</v>
      </c>
      <c r="B17" s="148" t="s">
        <v>774</v>
      </c>
      <c r="C17" s="37">
        <v>125</v>
      </c>
      <c r="D17" s="158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4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53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4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478</v>
      </c>
      <c r="B18" s="148" t="s">
        <v>479</v>
      </c>
      <c r="C18" s="37">
        <v>125</v>
      </c>
      <c r="D18" s="158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4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53">
        <f t="shared" si="7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4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499</v>
      </c>
      <c r="B19" s="148" t="s">
        <v>500</v>
      </c>
      <c r="C19" s="37">
        <v>125</v>
      </c>
      <c r="D19" s="158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4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53">
        <f t="shared" si="7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4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5" customHeight="1">
      <c r="A20" s="144" t="s">
        <v>403</v>
      </c>
      <c r="B20" s="148" t="s">
        <v>404</v>
      </c>
      <c r="C20" s="37">
        <v>125</v>
      </c>
      <c r="D20" s="158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3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4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5"/>
        <v xml:space="preserve">1200 (L) 800 (l) 780 (h) </v>
      </c>
      <c r="AT20" s="41">
        <v>8</v>
      </c>
      <c r="AU20" s="37">
        <v>7</v>
      </c>
      <c r="AV20" s="41">
        <f t="shared" si="6"/>
        <v>56</v>
      </c>
      <c r="AW20" s="165">
        <v>112</v>
      </c>
      <c r="AX20" s="153">
        <f t="shared" si="7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4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2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5" customHeight="1">
      <c r="A21" s="144" t="s">
        <v>353</v>
      </c>
      <c r="B21" s="148" t="s">
        <v>354</v>
      </c>
      <c r="C21" s="37">
        <v>10</v>
      </c>
      <c r="D21" s="158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3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4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5"/>
        <v xml:space="preserve">1200 (L) 800 (l) 1140 (h) </v>
      </c>
      <c r="AT21" s="41">
        <v>18</v>
      </c>
      <c r="AU21" s="37">
        <v>11</v>
      </c>
      <c r="AV21" s="41">
        <f t="shared" si="6"/>
        <v>198</v>
      </c>
      <c r="AW21" s="165">
        <v>95.04</v>
      </c>
      <c r="AX21" s="153">
        <f t="shared" si="7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4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2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5" customHeight="1">
      <c r="A22" s="144" t="s">
        <v>997</v>
      </c>
      <c r="B22" s="148" t="s">
        <v>451</v>
      </c>
      <c r="C22" s="37">
        <v>125</v>
      </c>
      <c r="D22" s="158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3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4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5"/>
        <v xml:space="preserve">1200 (L) 800 (l) 1085 (h) </v>
      </c>
      <c r="AT22" s="41">
        <v>20</v>
      </c>
      <c r="AU22" s="37">
        <v>11</v>
      </c>
      <c r="AV22" s="41">
        <f t="shared" si="6"/>
        <v>220</v>
      </c>
      <c r="AW22" s="165">
        <v>165</v>
      </c>
      <c r="AX22" s="153">
        <f t="shared" si="7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4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2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5" customHeight="1">
      <c r="A23" s="144" t="s">
        <v>998</v>
      </c>
      <c r="B23" s="148" t="s">
        <v>467</v>
      </c>
      <c r="C23" s="37">
        <v>125</v>
      </c>
      <c r="D23" s="158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3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4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5"/>
        <v xml:space="preserve">1200 (L) 800 (l) 1085 (h) </v>
      </c>
      <c r="AT23" s="41">
        <v>20</v>
      </c>
      <c r="AU23" s="37">
        <v>11</v>
      </c>
      <c r="AV23" s="41">
        <f t="shared" si="6"/>
        <v>220</v>
      </c>
      <c r="AW23" s="165">
        <v>165</v>
      </c>
      <c r="AX23" s="153">
        <f t="shared" si="7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4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2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5" customHeight="1">
      <c r="A24" s="144" t="s">
        <v>178</v>
      </c>
      <c r="B24" s="148" t="s">
        <v>179</v>
      </c>
      <c r="C24" s="37">
        <v>125</v>
      </c>
      <c r="D24" s="158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3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4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5"/>
        <v xml:space="preserve">1200 (L) 800 (l) 1221 (h) </v>
      </c>
      <c r="AT24" s="41">
        <v>18</v>
      </c>
      <c r="AU24" s="37">
        <v>9</v>
      </c>
      <c r="AV24" s="41">
        <f t="shared" si="6"/>
        <v>162</v>
      </c>
      <c r="AW24" s="165">
        <v>162</v>
      </c>
      <c r="AX24" s="153">
        <f t="shared" si="7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4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2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5" customHeight="1">
      <c r="A25" s="144" t="s">
        <v>652</v>
      </c>
      <c r="B25" s="148" t="s">
        <v>653</v>
      </c>
      <c r="C25" s="37">
        <v>125</v>
      </c>
      <c r="D25" s="158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3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4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5"/>
        <v xml:space="preserve">1200 (L) 800 (l) 1221 (h) </v>
      </c>
      <c r="AT25" s="41">
        <v>18</v>
      </c>
      <c r="AU25" s="37">
        <v>9</v>
      </c>
      <c r="AV25" s="41">
        <f t="shared" si="6"/>
        <v>162</v>
      </c>
      <c r="AW25" s="165">
        <v>162</v>
      </c>
      <c r="AX25" s="153">
        <f t="shared" si="7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4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2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5" customHeight="1">
      <c r="A26" s="144" t="s">
        <v>661</v>
      </c>
      <c r="B26" s="148" t="s">
        <v>662</v>
      </c>
      <c r="C26" s="37">
        <v>125</v>
      </c>
      <c r="D26" s="158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1129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3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4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5"/>
        <v xml:space="preserve">1200 (L) 800 (l) 1430 (h) </v>
      </c>
      <c r="AT26" s="41">
        <v>10</v>
      </c>
      <c r="AU26" s="37">
        <v>16</v>
      </c>
      <c r="AV26" s="41">
        <f t="shared" si="6"/>
        <v>160</v>
      </c>
      <c r="AW26" s="165">
        <v>160</v>
      </c>
      <c r="AX26" s="153">
        <f t="shared" si="7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4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2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5" customHeight="1">
      <c r="A27" s="144" t="s">
        <v>674</v>
      </c>
      <c r="B27" s="148" t="s">
        <v>675</v>
      </c>
      <c r="C27" s="37">
        <v>125</v>
      </c>
      <c r="D27" s="158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3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4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5"/>
        <v xml:space="preserve">1200 (L) 800 (l) 950 (h) </v>
      </c>
      <c r="AT27" s="41">
        <v>10</v>
      </c>
      <c r="AU27" s="37">
        <v>10</v>
      </c>
      <c r="AV27" s="41">
        <f t="shared" si="6"/>
        <v>100</v>
      </c>
      <c r="AW27" s="165">
        <v>100</v>
      </c>
      <c r="AX27" s="153">
        <f t="shared" si="7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4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5" customHeight="1">
      <c r="A28" s="144" t="s">
        <v>999</v>
      </c>
      <c r="B28" s="148" t="s">
        <v>459</v>
      </c>
      <c r="C28" s="37">
        <v>250</v>
      </c>
      <c r="D28" s="158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3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4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220</v>
      </c>
      <c r="AX28" s="153">
        <f t="shared" si="7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4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435</v>
      </c>
      <c r="B29" s="148" t="s">
        <v>436</v>
      </c>
      <c r="C29" s="37">
        <v>100</v>
      </c>
      <c r="D29" s="158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3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4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5"/>
        <v xml:space="preserve">1200 (L) 800 (l) 1077 (h) </v>
      </c>
      <c r="AT29" s="41">
        <v>8</v>
      </c>
      <c r="AU29" s="37">
        <v>9</v>
      </c>
      <c r="AV29" s="41">
        <f t="shared" si="6"/>
        <v>72</v>
      </c>
      <c r="AW29" s="165">
        <v>86.4</v>
      </c>
      <c r="AX29" s="153">
        <f t="shared" si="7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4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5" customHeight="1">
      <c r="A30" s="144" t="s">
        <v>528</v>
      </c>
      <c r="B30" s="148" t="s">
        <v>529</v>
      </c>
      <c r="C30" s="37">
        <v>100</v>
      </c>
      <c r="D30" s="158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3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4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5"/>
        <v xml:space="preserve">1200 (L) 800 (l) 1077 (h) </v>
      </c>
      <c r="AT30" s="41">
        <v>8</v>
      </c>
      <c r="AU30" s="37">
        <v>9</v>
      </c>
      <c r="AV30" s="41">
        <f t="shared" si="6"/>
        <v>72</v>
      </c>
      <c r="AW30" s="165">
        <v>86.4</v>
      </c>
      <c r="AX30" s="153">
        <f t="shared" si="7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4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6.5" customHeight="1">
      <c r="A31" s="144" t="s">
        <v>727</v>
      </c>
      <c r="B31" s="148" t="s">
        <v>728</v>
      </c>
      <c r="C31" s="37">
        <v>250</v>
      </c>
      <c r="D31" s="158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336</v>
      </c>
      <c r="R31" s="15" t="s">
        <v>827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3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4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5"/>
        <v xml:space="preserve">1200 (L) 800 (l) 1140 (h) </v>
      </c>
      <c r="AT31" s="41">
        <v>12</v>
      </c>
      <c r="AU31" s="37">
        <v>9</v>
      </c>
      <c r="AV31" s="41">
        <f t="shared" si="6"/>
        <v>108</v>
      </c>
      <c r="AW31" s="165">
        <v>162</v>
      </c>
      <c r="AX31" s="153">
        <f t="shared" si="7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4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5" customHeight="1">
      <c r="A32" s="144" t="s">
        <v>748</v>
      </c>
      <c r="B32" s="148" t="s">
        <v>749</v>
      </c>
      <c r="C32" s="37">
        <v>250</v>
      </c>
      <c r="D32" s="158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3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4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5"/>
        <v xml:space="preserve">1200 (L) 800 (l) 1140 (h) </v>
      </c>
      <c r="AT32" s="41">
        <v>12</v>
      </c>
      <c r="AU32" s="15">
        <v>9</v>
      </c>
      <c r="AV32" s="41">
        <f t="shared" si="6"/>
        <v>108</v>
      </c>
      <c r="AW32" s="165">
        <f>AV32*AQ32</f>
        <v>162</v>
      </c>
      <c r="AX32" s="153">
        <f t="shared" si="7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4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5" customHeight="1">
      <c r="A33" s="144" t="s">
        <v>516</v>
      </c>
      <c r="B33" s="148" t="s">
        <v>517</v>
      </c>
      <c r="C33" s="37">
        <v>125</v>
      </c>
      <c r="D33" s="158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3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4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5"/>
        <v xml:space="preserve">1200 (L) 800 (l) 1077 (h) </v>
      </c>
      <c r="AT33" s="41">
        <v>8</v>
      </c>
      <c r="AU33" s="37">
        <v>9</v>
      </c>
      <c r="AV33" s="41">
        <f t="shared" si="6"/>
        <v>72</v>
      </c>
      <c r="AW33" s="165">
        <v>144</v>
      </c>
      <c r="AX33" s="153">
        <f t="shared" si="7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4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5" customHeight="1">
      <c r="A34" s="144" t="s">
        <v>756</v>
      </c>
      <c r="B34" s="148" t="s">
        <v>757</v>
      </c>
      <c r="C34" s="37">
        <v>50</v>
      </c>
      <c r="D34" s="158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336</v>
      </c>
      <c r="R34" s="15" t="s">
        <v>827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3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4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5"/>
        <v xml:space="preserve">1200 (L) 800 (l) 1077 (h) </v>
      </c>
      <c r="AT34" s="41">
        <v>8</v>
      </c>
      <c r="AU34" s="37">
        <v>9</v>
      </c>
      <c r="AV34" s="41">
        <f t="shared" si="6"/>
        <v>72</v>
      </c>
      <c r="AW34" s="165">
        <v>144</v>
      </c>
      <c r="AX34" s="153">
        <f t="shared" si="7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4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5" customHeight="1">
      <c r="A35" s="145" t="s">
        <v>505</v>
      </c>
      <c r="B35" s="148" t="s">
        <v>506</v>
      </c>
      <c r="C35" s="37">
        <v>125</v>
      </c>
      <c r="D35" s="158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336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3"/>
        <v xml:space="preserve">170 (L) 170 (l) 200 (h) </v>
      </c>
      <c r="AI35" s="1" t="s">
        <v>143</v>
      </c>
      <c r="AJ35" s="32" t="s">
        <v>510</v>
      </c>
      <c r="AN35" s="129" t="str">
        <f t="shared" si="4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5"/>
        <v xml:space="preserve">1200 (L) 800 (l) 1150 (h) </v>
      </c>
      <c r="AT35" s="41">
        <v>24</v>
      </c>
      <c r="AU35" s="37">
        <v>5</v>
      </c>
      <c r="AV35" s="41">
        <f t="shared" si="6"/>
        <v>120</v>
      </c>
      <c r="AW35" s="165">
        <v>480</v>
      </c>
      <c r="AX35" s="153">
        <f t="shared" si="7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4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5" customHeight="1">
      <c r="A36" s="144" t="s">
        <v>308</v>
      </c>
      <c r="B36" s="148" t="s">
        <v>309</v>
      </c>
      <c r="C36" s="37">
        <v>125</v>
      </c>
      <c r="D36" s="158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3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4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5"/>
        <v xml:space="preserve">1200 (L) 800 (l) 1690 (h) </v>
      </c>
      <c r="AT36" s="41">
        <v>18</v>
      </c>
      <c r="AU36" s="37">
        <v>7</v>
      </c>
      <c r="AV36" s="41">
        <f t="shared" si="6"/>
        <v>126</v>
      </c>
      <c r="AW36" s="165">
        <v>252</v>
      </c>
      <c r="AX36" s="153">
        <f t="shared" si="7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4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5" customHeight="1">
      <c r="A37" s="144" t="s">
        <v>701</v>
      </c>
      <c r="B37" s="148" t="s">
        <v>702</v>
      </c>
      <c r="C37" s="37">
        <v>200</v>
      </c>
      <c r="D37" s="158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3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4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5"/>
        <v xml:space="preserve">1200 (L) 800 (l) 950 (h) </v>
      </c>
      <c r="AT37" s="41">
        <v>10</v>
      </c>
      <c r="AU37" s="37">
        <v>8</v>
      </c>
      <c r="AV37" s="41">
        <f t="shared" si="6"/>
        <v>80</v>
      </c>
      <c r="AW37" s="165">
        <f>AV37*AQ37</f>
        <v>160</v>
      </c>
      <c r="AX37" s="153">
        <f t="shared" si="7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4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5" customHeight="1">
      <c r="A38" s="144" t="s">
        <v>860</v>
      </c>
      <c r="B38" s="148" t="s">
        <v>859</v>
      </c>
      <c r="C38" s="37">
        <v>200</v>
      </c>
      <c r="D38" s="158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3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4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5"/>
        <v xml:space="preserve">1200 (L) 800 (l) 950 (h) </v>
      </c>
      <c r="AT38" s="41">
        <v>10</v>
      </c>
      <c r="AU38" s="37">
        <v>8</v>
      </c>
      <c r="AV38" s="41">
        <f t="shared" si="6"/>
        <v>80</v>
      </c>
      <c r="AW38" s="165">
        <f>AV38*AQ38</f>
        <v>160</v>
      </c>
      <c r="AX38" s="153">
        <f t="shared" si="7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4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4" si="15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5" customHeight="1">
      <c r="A39" s="144" t="s">
        <v>718</v>
      </c>
      <c r="B39" s="148" t="s">
        <v>719</v>
      </c>
      <c r="C39" s="37">
        <v>250</v>
      </c>
      <c r="D39" s="158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ref="P39:P40" si="16">G39</f>
        <v>25 GG</v>
      </c>
      <c r="Q39" s="19" t="s">
        <v>336</v>
      </c>
      <c r="R39" s="15" t="s">
        <v>827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3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4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5"/>
        <v xml:space="preserve">1200 (L) 800 (l) 810 (h) </v>
      </c>
      <c r="AT39" s="41">
        <v>12</v>
      </c>
      <c r="AU39" s="37">
        <v>6</v>
      </c>
      <c r="AV39" s="41">
        <f t="shared" si="6"/>
        <v>72</v>
      </c>
      <c r="AW39" s="165">
        <v>144</v>
      </c>
      <c r="AX39" s="153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4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5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5" customHeight="1">
      <c r="A40" s="144" t="s">
        <v>711</v>
      </c>
      <c r="B40" s="148" t="s">
        <v>712</v>
      </c>
      <c r="C40" s="37">
        <v>250</v>
      </c>
      <c r="D40" s="158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6"/>
        <v>25 GG</v>
      </c>
      <c r="Q40" s="19" t="s">
        <v>336</v>
      </c>
      <c r="R40" s="15" t="s">
        <v>827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3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4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5"/>
        <v xml:space="preserve">1200 (L) 800 (l) 810 (h) </v>
      </c>
      <c r="AT40" s="41">
        <v>12</v>
      </c>
      <c r="AU40" s="37">
        <v>6</v>
      </c>
      <c r="AV40" s="41">
        <f t="shared" si="6"/>
        <v>72</v>
      </c>
      <c r="AW40" s="165">
        <v>144</v>
      </c>
      <c r="AX40" s="153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4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5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5" customHeight="1">
      <c r="A41" s="144" t="s">
        <v>197</v>
      </c>
      <c r="B41" s="148" t="s">
        <v>198</v>
      </c>
      <c r="C41" s="37">
        <v>250</v>
      </c>
      <c r="D41" s="158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3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4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5"/>
        <v xml:space="preserve">1200 (L) 800 (l) 810 (h) </v>
      </c>
      <c r="AT41" s="41">
        <v>12</v>
      </c>
      <c r="AU41" s="37">
        <v>6</v>
      </c>
      <c r="AV41" s="41">
        <f t="shared" si="6"/>
        <v>72</v>
      </c>
      <c r="AW41" s="165">
        <v>144</v>
      </c>
      <c r="AX41" s="153">
        <f t="shared" si="7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4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5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5" customHeight="1">
      <c r="A42" s="145" t="s">
        <v>993</v>
      </c>
      <c r="B42" s="148" t="s">
        <v>577</v>
      </c>
      <c r="C42" s="37" t="s">
        <v>578</v>
      </c>
      <c r="D42" s="158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3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4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5"/>
        <v xml:space="preserve">1200 (L) 800 (l) 1305 (h) </v>
      </c>
      <c r="AT42" s="41">
        <v>18</v>
      </c>
      <c r="AU42" s="37">
        <v>7</v>
      </c>
      <c r="AV42" s="41">
        <f t="shared" si="6"/>
        <v>126</v>
      </c>
      <c r="AW42" s="165">
        <v>302.39999999999998</v>
      </c>
      <c r="AX42" s="153">
        <f t="shared" si="7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4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5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5" customHeight="1">
      <c r="A43" s="144" t="s">
        <v>736</v>
      </c>
      <c r="B43" s="148" t="s">
        <v>737</v>
      </c>
      <c r="C43" s="37">
        <v>425</v>
      </c>
      <c r="D43" s="158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3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4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5"/>
        <v xml:space="preserve">1200 (L) 800 (l) 871 (h) </v>
      </c>
      <c r="AT43" s="41">
        <v>8</v>
      </c>
      <c r="AU43" s="37">
        <v>7</v>
      </c>
      <c r="AV43" s="41">
        <f t="shared" si="6"/>
        <v>56</v>
      </c>
      <c r="AW43" s="165">
        <f>AV43*AQ43</f>
        <v>142.79999999999998</v>
      </c>
      <c r="AX43" s="153">
        <f t="shared" si="7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4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5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5" customHeight="1">
      <c r="A44" s="144" t="s">
        <v>894</v>
      </c>
      <c r="B44" s="148" t="s">
        <v>893</v>
      </c>
      <c r="C44" s="37">
        <v>150</v>
      </c>
      <c r="D44" s="158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tr">
        <f>G44</f>
        <v>21 GG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3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4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5"/>
        <v xml:space="preserve">1200 (L) 800 (l) 1165 (h) </v>
      </c>
      <c r="AT44" s="41">
        <v>9</v>
      </c>
      <c r="AU44" s="37">
        <v>7</v>
      </c>
      <c r="AV44" s="41">
        <f t="shared" si="6"/>
        <v>63</v>
      </c>
      <c r="AW44" s="165">
        <v>170.1</v>
      </c>
      <c r="AX44" s="153">
        <f t="shared" si="7"/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5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5" customHeight="1">
      <c r="A45" s="144" t="s">
        <v>583</v>
      </c>
      <c r="B45" s="148" t="s">
        <v>584</v>
      </c>
      <c r="C45" s="37">
        <v>10</v>
      </c>
      <c r="D45" s="158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6" si="17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3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4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5"/>
        <v xml:space="preserve">1200 (L) 800 (l) 1165 (h) </v>
      </c>
      <c r="AT45" s="41">
        <v>9</v>
      </c>
      <c r="AU45" s="37">
        <v>7</v>
      </c>
      <c r="AV45" s="41">
        <f t="shared" si="6"/>
        <v>63</v>
      </c>
      <c r="AW45" s="165">
        <v>189</v>
      </c>
      <c r="AX45" s="153">
        <f t="shared" si="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210</v>
      </c>
      <c r="DJ45" s="1" t="s">
        <v>592</v>
      </c>
      <c r="DK45" s="23" t="s">
        <v>593</v>
      </c>
      <c r="DL45" s="1" t="s">
        <v>169</v>
      </c>
      <c r="DM45" s="59" t="str">
        <f t="shared" ref="DM45:DM66" si="18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5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5" customHeight="1">
      <c r="A46" s="144" t="s">
        <v>616</v>
      </c>
      <c r="B46" s="148" t="s">
        <v>617</v>
      </c>
      <c r="C46" s="37">
        <v>50</v>
      </c>
      <c r="D46" s="158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7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3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4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5"/>
        <v xml:space="preserve">1200 (L) 800 (l) 1165 (h) </v>
      </c>
      <c r="AT46" s="41">
        <v>9</v>
      </c>
      <c r="AU46" s="37">
        <v>7</v>
      </c>
      <c r="AV46" s="41">
        <f t="shared" si="6"/>
        <v>63</v>
      </c>
      <c r="AW46" s="165">
        <v>189</v>
      </c>
      <c r="AX46" s="153">
        <f t="shared" si="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8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5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5" customHeight="1">
      <c r="A47" s="144" t="s">
        <v>595</v>
      </c>
      <c r="B47" s="148" t="s">
        <v>596</v>
      </c>
      <c r="C47" s="37">
        <v>25</v>
      </c>
      <c r="D47" s="158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7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3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4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5"/>
        <v xml:space="preserve">1200 (L) 800 (l) 1165 (h) </v>
      </c>
      <c r="AT47" s="41">
        <v>9</v>
      </c>
      <c r="AU47" s="37">
        <v>7</v>
      </c>
      <c r="AV47" s="41">
        <f t="shared" si="6"/>
        <v>63</v>
      </c>
      <c r="AW47" s="165">
        <v>189</v>
      </c>
      <c r="AX47" s="153">
        <f t="shared" si="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8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5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5" customHeight="1">
      <c r="A48" s="144" t="s">
        <v>1000</v>
      </c>
      <c r="B48" s="148" t="s">
        <v>472</v>
      </c>
      <c r="C48" s="37">
        <v>10</v>
      </c>
      <c r="D48" s="158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7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3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4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5"/>
        <v xml:space="preserve">1200 (L) 800 (l) 1085 (h) </v>
      </c>
      <c r="AT48" s="41">
        <v>20</v>
      </c>
      <c r="AU48" s="37">
        <v>11</v>
      </c>
      <c r="AV48" s="41">
        <f t="shared" si="6"/>
        <v>220</v>
      </c>
      <c r="AW48" s="165">
        <v>105.6</v>
      </c>
      <c r="AX48" s="153">
        <f t="shared" si="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8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5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5" customHeight="1">
      <c r="A49" s="144" t="s">
        <v>125</v>
      </c>
      <c r="B49" s="148" t="s">
        <v>126</v>
      </c>
      <c r="C49" s="37">
        <v>10</v>
      </c>
      <c r="D49" s="158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7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3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4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5"/>
        <v xml:space="preserve">1200 (L) 800 (l) 1430 (h) </v>
      </c>
      <c r="AT49" s="41">
        <v>10</v>
      </c>
      <c r="AU49" s="37">
        <v>16</v>
      </c>
      <c r="AV49" s="41">
        <f t="shared" si="6"/>
        <v>160</v>
      </c>
      <c r="AW49" s="165">
        <v>153.6</v>
      </c>
      <c r="AX49" s="153">
        <f t="shared" si="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8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5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5" customHeight="1">
      <c r="A50" s="144" t="s">
        <v>604</v>
      </c>
      <c r="B50" s="148" t="s">
        <v>605</v>
      </c>
      <c r="C50" s="37">
        <v>25</v>
      </c>
      <c r="D50" s="158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7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3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4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5"/>
        <v xml:space="preserve">1200 (L) 800 (l) 1140 (h) </v>
      </c>
      <c r="AT50" s="41">
        <v>12</v>
      </c>
      <c r="AU50" s="37">
        <v>9</v>
      </c>
      <c r="AV50" s="41">
        <f t="shared" si="6"/>
        <v>108</v>
      </c>
      <c r="AW50" s="165">
        <v>162</v>
      </c>
      <c r="AX50" s="153">
        <f t="shared" si="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8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5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5" customHeight="1">
      <c r="A51" s="144" t="s">
        <v>691</v>
      </c>
      <c r="B51" s="148" t="s">
        <v>692</v>
      </c>
      <c r="C51" s="37">
        <v>150</v>
      </c>
      <c r="D51" s="158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7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3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4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5"/>
        <v xml:space="preserve">1200 (L) 800 (l) 1150 (h) </v>
      </c>
      <c r="AT51" s="41">
        <v>10</v>
      </c>
      <c r="AU51" s="37">
        <v>10</v>
      </c>
      <c r="AV51" s="41">
        <f t="shared" si="6"/>
        <v>100</v>
      </c>
      <c r="AW51" s="165">
        <v>180</v>
      </c>
      <c r="AX51" s="153">
        <f t="shared" si="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8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5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5" customHeight="1">
      <c r="A52" s="144" t="s">
        <v>930</v>
      </c>
      <c r="B52" s="148" t="s">
        <v>763</v>
      </c>
      <c r="C52" s="37">
        <v>100</v>
      </c>
      <c r="D52" s="158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7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3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4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5"/>
        <v xml:space="preserve">1200 (L) 800 (l) 1130 (h) </v>
      </c>
      <c r="AT52" s="41">
        <v>8</v>
      </c>
      <c r="AU52" s="37">
        <v>7</v>
      </c>
      <c r="AV52" s="41">
        <f t="shared" si="6"/>
        <v>56</v>
      </c>
      <c r="AW52" s="165">
        <v>100.8</v>
      </c>
      <c r="AX52" s="153">
        <f t="shared" si="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8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5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5" customHeight="1">
      <c r="A53" s="144" t="s">
        <v>626</v>
      </c>
      <c r="B53" s="148" t="s">
        <v>627</v>
      </c>
      <c r="C53" s="37">
        <v>100</v>
      </c>
      <c r="D53" s="158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7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3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4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5"/>
        <v xml:space="preserve">1200 (L) 800 (l) 1130 (h) </v>
      </c>
      <c r="AT53" s="41">
        <v>8</v>
      </c>
      <c r="AU53" s="37">
        <v>7</v>
      </c>
      <c r="AV53" s="41">
        <f t="shared" si="6"/>
        <v>56</v>
      </c>
      <c r="AW53" s="165">
        <v>100.8</v>
      </c>
      <c r="AX53" s="153">
        <f t="shared" si="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8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5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5" customHeight="1">
      <c r="A54" s="144" t="s">
        <v>641</v>
      </c>
      <c r="B54" s="148" t="s">
        <v>642</v>
      </c>
      <c r="C54" s="37">
        <v>125</v>
      </c>
      <c r="D54" s="158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7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3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4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5"/>
        <v xml:space="preserve">1200 (L) 800 (l) 1130 (h) </v>
      </c>
      <c r="AT54" s="41">
        <v>8</v>
      </c>
      <c r="AU54" s="37">
        <v>7</v>
      </c>
      <c r="AV54" s="41">
        <f t="shared" si="6"/>
        <v>56</v>
      </c>
      <c r="AW54" s="165">
        <v>126</v>
      </c>
      <c r="AX54" s="153">
        <f t="shared" si="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8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5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5" customHeight="1">
      <c r="A55" s="144" t="s">
        <v>680</v>
      </c>
      <c r="B55" s="148" t="s">
        <v>681</v>
      </c>
      <c r="C55" s="37">
        <v>150</v>
      </c>
      <c r="D55" s="158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7"/>
        <v xml:space="preserve">21 GG </v>
      </c>
      <c r="Q55" s="19" t="s">
        <v>336</v>
      </c>
      <c r="R55" s="15" t="s">
        <v>336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3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4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5"/>
        <v xml:space="preserve">1200 (L) 800 (l) 1193 (h) </v>
      </c>
      <c r="AT55" s="41">
        <v>11</v>
      </c>
      <c r="AU55" s="37">
        <v>7</v>
      </c>
      <c r="AV55" s="41">
        <f t="shared" si="6"/>
        <v>77</v>
      </c>
      <c r="AW55" s="165">
        <v>207.9</v>
      </c>
      <c r="AX55" s="153">
        <f t="shared" si="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8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5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5" customHeight="1">
      <c r="A56" s="144" t="s">
        <v>1117</v>
      </c>
      <c r="B56" s="148" t="s">
        <v>545</v>
      </c>
      <c r="C56" s="37">
        <v>150</v>
      </c>
      <c r="D56" s="158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7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3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4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5"/>
        <v xml:space="preserve">1200 (L) 800 (l) 1110 (h) </v>
      </c>
      <c r="AT56" s="41">
        <v>16</v>
      </c>
      <c r="AU56" s="37">
        <v>8</v>
      </c>
      <c r="AV56" s="41">
        <f t="shared" si="6"/>
        <v>128</v>
      </c>
      <c r="AW56" s="165">
        <f t="shared" ref="AW56:AW57" si="19">AV56*AQ56</f>
        <v>153.6</v>
      </c>
      <c r="AX56" s="153">
        <f t="shared" si="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8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5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5" customHeight="1">
      <c r="A57" s="144" t="s">
        <v>1118</v>
      </c>
      <c r="B57" s="148" t="s">
        <v>567</v>
      </c>
      <c r="C57" s="37">
        <v>900</v>
      </c>
      <c r="D57" s="158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7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3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4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5"/>
        <v xml:space="preserve">1200 (L) 800 (l) 1110 (h) </v>
      </c>
      <c r="AT57" s="41">
        <v>16</v>
      </c>
      <c r="AU57" s="37">
        <v>8</v>
      </c>
      <c r="AV57" s="41">
        <f t="shared" si="6"/>
        <v>128</v>
      </c>
      <c r="AW57" s="165">
        <f t="shared" si="19"/>
        <v>345.6</v>
      </c>
      <c r="AX57" s="153">
        <f t="shared" si="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8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5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5" customHeight="1">
      <c r="A58" s="144" t="s">
        <v>334</v>
      </c>
      <c r="B58" s="148" t="s">
        <v>335</v>
      </c>
      <c r="C58" s="37">
        <v>125</v>
      </c>
      <c r="D58" s="158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7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3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4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5"/>
        <v xml:space="preserve">1200 (L) 800 (l) 1150 (h) </v>
      </c>
      <c r="AT58" s="41">
        <v>10</v>
      </c>
      <c r="AU58" s="37">
        <v>10</v>
      </c>
      <c r="AV58" s="41">
        <f t="shared" si="6"/>
        <v>100</v>
      </c>
      <c r="AW58" s="165">
        <v>100</v>
      </c>
      <c r="AX58" s="153">
        <f t="shared" si="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8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5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5" customHeight="1">
      <c r="A59" s="144" t="s">
        <v>1001</v>
      </c>
      <c r="B59" s="148" t="s">
        <v>526</v>
      </c>
      <c r="C59" s="37">
        <v>125</v>
      </c>
      <c r="D59" s="158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7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3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4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5"/>
        <v xml:space="preserve">1200 (L) 800 (l) 1140 (h) </v>
      </c>
      <c r="AT59" s="41">
        <v>20</v>
      </c>
      <c r="AU59" s="37">
        <v>11</v>
      </c>
      <c r="AV59" s="41">
        <f t="shared" si="6"/>
        <v>220</v>
      </c>
      <c r="AW59" s="165">
        <v>165</v>
      </c>
      <c r="AX59" s="153">
        <f t="shared" si="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8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5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5" customHeight="1">
      <c r="A60" s="144" t="s">
        <v>803</v>
      </c>
      <c r="B60" s="148" t="s">
        <v>804</v>
      </c>
      <c r="C60" s="37">
        <v>125</v>
      </c>
      <c r="D60" s="158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7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3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4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5"/>
        <v xml:space="preserve">1200 (L) 800 (l) 1350 (h) </v>
      </c>
      <c r="AT60" s="41">
        <v>16</v>
      </c>
      <c r="AU60" s="37">
        <v>10</v>
      </c>
      <c r="AV60" s="41">
        <f t="shared" si="6"/>
        <v>160</v>
      </c>
      <c r="AW60" s="165">
        <v>160</v>
      </c>
      <c r="AX60" s="153">
        <f t="shared" si="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8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5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5" customHeight="1">
      <c r="A61" s="144" t="s">
        <v>421</v>
      </c>
      <c r="B61" s="148" t="s">
        <v>422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7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3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4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5"/>
        <v xml:space="preserve">1200 (L) 800 (l) 1350 (h) </v>
      </c>
      <c r="AT61" s="41">
        <v>16</v>
      </c>
      <c r="AU61" s="37">
        <v>10</v>
      </c>
      <c r="AV61" s="41">
        <f t="shared" si="6"/>
        <v>160</v>
      </c>
      <c r="AW61" s="165">
        <v>160</v>
      </c>
      <c r="AX61" s="153">
        <f>AV61*AR61</f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8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5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5" customHeight="1">
      <c r="A62" s="144" t="s">
        <v>1124</v>
      </c>
      <c r="B62" s="148" t="s">
        <v>1125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219</v>
      </c>
      <c r="I62" s="1" t="s">
        <v>1128</v>
      </c>
      <c r="J62" s="23" t="s">
        <v>130</v>
      </c>
      <c r="K62" s="48">
        <v>46062</v>
      </c>
      <c r="L62" s="19">
        <v>11</v>
      </c>
      <c r="N62" s="15" t="s">
        <v>131</v>
      </c>
      <c r="O62" s="23" t="s">
        <v>132</v>
      </c>
      <c r="P62" s="15" t="str">
        <f t="shared" ref="P62" si="20">G62</f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183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409</v>
      </c>
      <c r="AG62" s="1" t="s">
        <v>141</v>
      </c>
      <c r="AH62" s="46" t="str">
        <f t="shared" ref="AH62" si="21">EI62&amp;" (L) "&amp;EJ62&amp;" (l) "&amp;EK62&amp;" (h) "</f>
        <v xml:space="preserve">85 (L) 45 (l) 60 (h) </v>
      </c>
      <c r="AI62" s="1" t="s">
        <v>143</v>
      </c>
      <c r="AJ62" s="32" t="s">
        <v>426</v>
      </c>
      <c r="AK62" s="1" t="s">
        <v>145</v>
      </c>
      <c r="AL62" s="23" t="s">
        <v>991</v>
      </c>
      <c r="AM62" s="1" t="s">
        <v>146</v>
      </c>
      <c r="AN62" s="129" t="str">
        <f t="shared" ref="AN62" si="22">EL62&amp;" (L) "&amp;EM62&amp;" (l) "&amp;EN62&amp;" (h) "</f>
        <v xml:space="preserve">200 (L) 184 (l) 120 (h) </v>
      </c>
      <c r="AO62" s="29"/>
      <c r="AP62" s="41">
        <v>8</v>
      </c>
      <c r="AQ62" s="165">
        <v>1</v>
      </c>
      <c r="AR62" s="41">
        <v>1</v>
      </c>
      <c r="AS62" s="126" t="str">
        <f t="shared" ref="AS62" si="23">EO62&amp;" (L) "&amp;EP62&amp;" (l) "&amp;EQ62&amp;" (h) "</f>
        <v xml:space="preserve">1200 (L) 800 (l) 1350 (h) </v>
      </c>
      <c r="AT62" s="41">
        <v>16</v>
      </c>
      <c r="AU62" s="37">
        <v>10</v>
      </c>
      <c r="AV62" s="41">
        <f t="shared" ref="AV62" si="24">AT62*AU62</f>
        <v>160</v>
      </c>
      <c r="AW62" s="165">
        <v>160</v>
      </c>
      <c r="AX62" s="153">
        <f t="shared" si="7"/>
        <v>160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429</v>
      </c>
      <c r="DG62" s="23" t="s">
        <v>235</v>
      </c>
      <c r="DH62" s="1" t="s">
        <v>430</v>
      </c>
      <c r="DI62" s="23" t="s">
        <v>431</v>
      </c>
      <c r="DJ62" s="1" t="s">
        <v>432</v>
      </c>
      <c r="DK62" s="23" t="s">
        <v>433</v>
      </c>
      <c r="DL62" s="1" t="s">
        <v>169</v>
      </c>
      <c r="DM62" s="59" t="str">
        <f t="shared" ref="DM62" si="25">B62</f>
        <v>PF00160</v>
      </c>
      <c r="DO62" s="59" t="s">
        <v>1126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62" t="s">
        <v>939</v>
      </c>
      <c r="DU62" s="59" t="s">
        <v>818</v>
      </c>
      <c r="DV62" s="59" t="s">
        <v>1127</v>
      </c>
      <c r="DW62" s="59" t="s">
        <v>173</v>
      </c>
      <c r="DX62" s="62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ref="EE62" si="26">B62</f>
        <v>PF00160</v>
      </c>
      <c r="EF62" s="66" t="s">
        <v>425</v>
      </c>
      <c r="EG62" s="66" t="s">
        <v>427</v>
      </c>
      <c r="EH62" s="66" t="s">
        <v>1059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5" customHeight="1">
      <c r="A63" s="144" t="s">
        <v>215</v>
      </c>
      <c r="B63" s="148" t="s">
        <v>216</v>
      </c>
      <c r="C63" s="37">
        <v>1500</v>
      </c>
      <c r="D63" s="158">
        <v>1</v>
      </c>
      <c r="E63" s="15" t="s">
        <v>217</v>
      </c>
      <c r="F63" s="19" t="s">
        <v>225</v>
      </c>
      <c r="G63" s="15" t="s">
        <v>218</v>
      </c>
      <c r="H63" s="23" t="s">
        <v>219</v>
      </c>
      <c r="I63" s="1" t="s">
        <v>220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7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225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185</v>
      </c>
      <c r="AG63" s="1" t="s">
        <v>141</v>
      </c>
      <c r="AH63" s="46" t="str">
        <f t="shared" si="3"/>
        <v xml:space="preserve">200 (L) 110 (l) 105 (h) </v>
      </c>
      <c r="AI63" s="1" t="s">
        <v>143</v>
      </c>
      <c r="AJ63" s="32" t="s">
        <v>227</v>
      </c>
      <c r="AK63" s="1" t="s">
        <v>145</v>
      </c>
      <c r="AL63" s="23" t="s">
        <v>991</v>
      </c>
      <c r="AM63" s="1" t="s">
        <v>146</v>
      </c>
      <c r="AN63" s="129" t="str">
        <f t="shared" si="4"/>
        <v xml:space="preserve">400 (L) 200 (l) 120 (h) </v>
      </c>
      <c r="AO63" s="29" t="s">
        <v>229</v>
      </c>
      <c r="AP63" s="41">
        <v>2</v>
      </c>
      <c r="AQ63" s="165">
        <v>3</v>
      </c>
      <c r="AR63" s="41">
        <v>3</v>
      </c>
      <c r="AS63" s="126" t="str">
        <f t="shared" si="5"/>
        <v xml:space="preserve">1200 (L) 800 (l) 1230 (h) </v>
      </c>
      <c r="AT63" s="41">
        <v>12</v>
      </c>
      <c r="AU63" s="37">
        <v>9</v>
      </c>
      <c r="AV63" s="41">
        <f t="shared" si="6"/>
        <v>108</v>
      </c>
      <c r="AW63" s="165">
        <v>324</v>
      </c>
      <c r="AX63" s="153">
        <f t="shared" si="7"/>
        <v>324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234</v>
      </c>
      <c r="DG63" s="23" t="s">
        <v>235</v>
      </c>
      <c r="DH63" s="1" t="s">
        <v>236</v>
      </c>
      <c r="DI63" s="23" t="s">
        <v>237</v>
      </c>
      <c r="DJ63" s="1" t="s">
        <v>238</v>
      </c>
      <c r="DK63" s="23" t="s">
        <v>239</v>
      </c>
      <c r="DL63" s="1" t="s">
        <v>169</v>
      </c>
      <c r="DM63" s="59" t="str">
        <f t="shared" si="18"/>
        <v>PDR01500GARVR07C8701</v>
      </c>
      <c r="DO63" s="59" t="s">
        <v>240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59" t="s">
        <v>939</v>
      </c>
      <c r="DU63" s="59" t="s">
        <v>818</v>
      </c>
      <c r="DV63" s="59" t="s">
        <v>819</v>
      </c>
      <c r="DW63" s="59" t="s">
        <v>173</v>
      </c>
      <c r="DX63" s="59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5"/>
        <v>PDR01500GARVR07C8701</v>
      </c>
      <c r="EF63" s="66" t="s">
        <v>226</v>
      </c>
      <c r="EG63" s="66" t="s">
        <v>228</v>
      </c>
      <c r="EH63" s="66" t="s">
        <v>1060</v>
      </c>
      <c r="EI63" s="76">
        <v>200</v>
      </c>
      <c r="EJ63" s="76">
        <v>110</v>
      </c>
      <c r="EK63" s="76">
        <v>105</v>
      </c>
      <c r="EL63" s="76">
        <v>400</v>
      </c>
      <c r="EM63" s="76">
        <v>200</v>
      </c>
      <c r="EN63" s="76">
        <v>120</v>
      </c>
      <c r="EO63" s="72">
        <v>1200</v>
      </c>
      <c r="EP63" s="72">
        <v>800</v>
      </c>
      <c r="EQ63" s="77">
        <v>1230</v>
      </c>
    </row>
    <row r="64" spans="1:147" ht="17.5" customHeight="1">
      <c r="A64" s="144" t="s">
        <v>324</v>
      </c>
      <c r="B64" s="148" t="s">
        <v>325</v>
      </c>
      <c r="C64" s="37">
        <v>250</v>
      </c>
      <c r="D64" s="158">
        <v>1</v>
      </c>
      <c r="E64" s="15" t="s">
        <v>217</v>
      </c>
      <c r="F64" s="19" t="s">
        <v>201</v>
      </c>
      <c r="G64" s="15" t="s">
        <v>218</v>
      </c>
      <c r="H64" s="23" t="s">
        <v>199</v>
      </c>
      <c r="I64" s="1" t="s">
        <v>311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7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201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140</v>
      </c>
      <c r="AG64" s="1" t="s">
        <v>141</v>
      </c>
      <c r="AH64" s="46" t="str">
        <f t="shared" si="3"/>
        <v xml:space="preserve">96 (L) 72 (l) 65 (h) </v>
      </c>
      <c r="AI64" s="1" t="s">
        <v>143</v>
      </c>
      <c r="AJ64" s="32" t="s">
        <v>327</v>
      </c>
      <c r="AK64" s="1" t="s">
        <v>145</v>
      </c>
      <c r="AL64" s="23" t="s">
        <v>991</v>
      </c>
      <c r="AM64" s="1" t="s">
        <v>146</v>
      </c>
      <c r="AN64" s="129" t="str">
        <f t="shared" si="4"/>
        <v xml:space="preserve">362 (L) 247 (l) 72 (h) </v>
      </c>
      <c r="AO64" s="29" t="s">
        <v>328</v>
      </c>
      <c r="AP64" s="41">
        <v>6</v>
      </c>
      <c r="AQ64" s="165">
        <v>1.5</v>
      </c>
      <c r="AR64" s="41">
        <v>1.5</v>
      </c>
      <c r="AS64" s="126" t="str">
        <f t="shared" si="5"/>
        <v xml:space="preserve">1200 (L) 800 (l) 1014 (h) </v>
      </c>
      <c r="AT64" s="41">
        <v>9</v>
      </c>
      <c r="AU64" s="37">
        <v>12</v>
      </c>
      <c r="AV64" s="41">
        <f t="shared" si="6"/>
        <v>108</v>
      </c>
      <c r="AW64" s="165">
        <v>162</v>
      </c>
      <c r="AX64" s="153">
        <f t="shared" si="7"/>
        <v>162</v>
      </c>
      <c r="AY64" s="1" t="s">
        <v>230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329</v>
      </c>
      <c r="DG64" s="23" t="s">
        <v>235</v>
      </c>
      <c r="DH64" s="1" t="s">
        <v>330</v>
      </c>
      <c r="DI64" s="23" t="s">
        <v>304</v>
      </c>
      <c r="DJ64" s="1" t="s">
        <v>331</v>
      </c>
      <c r="DK64" s="23" t="s">
        <v>332</v>
      </c>
      <c r="DL64" s="1" t="s">
        <v>169</v>
      </c>
      <c r="DM64" s="59" t="str">
        <f t="shared" si="18"/>
        <v>PF00026</v>
      </c>
      <c r="DO64" s="59" t="s">
        <v>333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819</v>
      </c>
      <c r="DW64" s="59" t="s">
        <v>173</v>
      </c>
      <c r="DX64" s="62" t="s">
        <v>821</v>
      </c>
      <c r="DY64" s="59" t="s">
        <v>833</v>
      </c>
      <c r="DZ64" s="62" t="s">
        <v>241</v>
      </c>
      <c r="EA64" s="62" t="s">
        <v>242</v>
      </c>
      <c r="EB64" s="62" t="s">
        <v>176</v>
      </c>
      <c r="EC64" s="62" t="s">
        <v>243</v>
      </c>
      <c r="EE64" s="66" t="str">
        <f t="shared" si="15"/>
        <v>PF00026</v>
      </c>
      <c r="EF64" s="66" t="s">
        <v>326</v>
      </c>
      <c r="EG64" s="66" t="s">
        <v>297</v>
      </c>
      <c r="EH64" s="66" t="s">
        <v>1038</v>
      </c>
      <c r="EI64" s="76">
        <v>96</v>
      </c>
      <c r="EJ64" s="76">
        <v>72</v>
      </c>
      <c r="EK64" s="76">
        <v>65</v>
      </c>
      <c r="EL64" s="76">
        <v>362</v>
      </c>
      <c r="EM64" s="76">
        <v>247</v>
      </c>
      <c r="EN64" s="76">
        <v>72</v>
      </c>
      <c r="EO64" s="72">
        <v>1200</v>
      </c>
      <c r="EP64" s="72">
        <v>800</v>
      </c>
      <c r="EQ64" s="77">
        <v>1014</v>
      </c>
    </row>
    <row r="65" spans="1:215" ht="17.5" customHeight="1">
      <c r="A65" s="144" t="s">
        <v>390</v>
      </c>
      <c r="B65" s="148" t="s">
        <v>391</v>
      </c>
      <c r="C65" s="37">
        <v>10000</v>
      </c>
      <c r="D65" s="158">
        <v>1</v>
      </c>
      <c r="E65" s="15" t="s">
        <v>217</v>
      </c>
      <c r="F65" s="19" t="s">
        <v>394</v>
      </c>
      <c r="G65" s="15" t="s">
        <v>218</v>
      </c>
      <c r="H65" s="23" t="s">
        <v>392</v>
      </c>
      <c r="I65" s="1" t="s">
        <v>393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7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1107</v>
      </c>
      <c r="AC65" s="1" t="s">
        <v>139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3"/>
        <v xml:space="preserve">600 (L) 400 (l) 590 (h) </v>
      </c>
      <c r="AI65" s="1" t="s">
        <v>143</v>
      </c>
      <c r="AJ65" s="32" t="s">
        <v>397</v>
      </c>
      <c r="AK65" s="1" t="s">
        <v>822</v>
      </c>
      <c r="AN65" s="129" t="str">
        <f t="shared" si="4"/>
        <v xml:space="preserve">1200 (L) 800 (l) 600 (h) </v>
      </c>
      <c r="AO65" s="29" t="s">
        <v>398</v>
      </c>
      <c r="AP65" s="41">
        <v>25</v>
      </c>
      <c r="AR65" s="41">
        <v>250</v>
      </c>
      <c r="AS65" s="126" t="str">
        <f t="shared" si="5"/>
        <v xml:space="preserve">1200 (L) 800 (l) 600 (h) </v>
      </c>
      <c r="AT65" s="41">
        <v>1</v>
      </c>
      <c r="AU65" s="37">
        <v>1</v>
      </c>
      <c r="AV65" s="41">
        <f t="shared" si="6"/>
        <v>1</v>
      </c>
      <c r="AW65" s="165">
        <v>250</v>
      </c>
      <c r="AX65" s="153">
        <f t="shared" si="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E65" s="23" t="s">
        <v>233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8"/>
        <v>PF00040</v>
      </c>
      <c r="DO65" s="59" t="s">
        <v>831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939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217</v>
      </c>
      <c r="EA65" s="62" t="s">
        <v>242</v>
      </c>
      <c r="EB65" s="62" t="s">
        <v>176</v>
      </c>
      <c r="EC65" s="62" t="s">
        <v>243</v>
      </c>
      <c r="EE65" s="66" t="s">
        <v>391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ht="17.5" customHeight="1">
      <c r="A66" s="144" t="s">
        <v>812</v>
      </c>
      <c r="B66" s="148" t="s">
        <v>813</v>
      </c>
      <c r="C66" s="37">
        <v>10000</v>
      </c>
      <c r="D66" s="158">
        <v>1</v>
      </c>
      <c r="E66" s="15" t="s">
        <v>217</v>
      </c>
      <c r="F66" s="19" t="s">
        <v>394</v>
      </c>
      <c r="G66" s="15" t="s">
        <v>814</v>
      </c>
      <c r="H66" s="23" t="s">
        <v>392</v>
      </c>
      <c r="I66" s="1" t="s">
        <v>311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17"/>
        <v>32 GG</v>
      </c>
      <c r="Q66" s="19" t="s">
        <v>814</v>
      </c>
      <c r="R66" s="15" t="s">
        <v>814</v>
      </c>
      <c r="T66" s="19" t="s">
        <v>221</v>
      </c>
      <c r="U66" s="1" t="s">
        <v>222</v>
      </c>
      <c r="V66" s="23" t="s">
        <v>223</v>
      </c>
      <c r="W66" s="1" t="s">
        <v>224</v>
      </c>
      <c r="X66" s="23" t="s">
        <v>136</v>
      </c>
      <c r="Y66" s="15" t="s">
        <v>217</v>
      </c>
      <c r="Z66" s="19" t="s">
        <v>394</v>
      </c>
      <c r="AA66" s="1" t="s">
        <v>1090</v>
      </c>
      <c r="AB66" s="23" t="s">
        <v>1113</v>
      </c>
      <c r="AC66" s="1" t="s">
        <v>132</v>
      </c>
      <c r="AD66" s="19" t="s">
        <v>977</v>
      </c>
      <c r="AE66" s="1" t="s">
        <v>1105</v>
      </c>
      <c r="AF66" s="23" t="s">
        <v>395</v>
      </c>
      <c r="AG66" s="1" t="s">
        <v>396</v>
      </c>
      <c r="AH66" s="46" t="str">
        <f t="shared" si="3"/>
        <v xml:space="preserve">600 (L) 400 (l) 590 (h) </v>
      </c>
      <c r="AI66" s="1" t="s">
        <v>143</v>
      </c>
      <c r="AJ66" s="32" t="s">
        <v>815</v>
      </c>
      <c r="AK66" s="1" t="s">
        <v>822</v>
      </c>
      <c r="AN66" s="129" t="str">
        <f t="shared" si="4"/>
        <v xml:space="preserve">1200 (L) 800 (l) 600 (h) </v>
      </c>
      <c r="AO66" s="29" t="s">
        <v>816</v>
      </c>
      <c r="AP66" s="41">
        <v>25</v>
      </c>
      <c r="AR66" s="41">
        <v>250</v>
      </c>
      <c r="AS66" s="126" t="str">
        <f>EO66&amp;" (L) "&amp;EP66&amp;" (l) "&amp;EQ66&amp;" (h) "</f>
        <v xml:space="preserve">1200 (L) 800 (l) 600 (h) </v>
      </c>
      <c r="AT66" s="41">
        <v>25</v>
      </c>
      <c r="AU66" s="37">
        <v>1</v>
      </c>
      <c r="AV66" s="41">
        <v>1</v>
      </c>
      <c r="AW66" s="165">
        <v>250</v>
      </c>
      <c r="AX66" s="153">
        <f t="shared" si="7"/>
        <v>250</v>
      </c>
      <c r="AY66" s="1" t="s">
        <v>217</v>
      </c>
      <c r="AZ66" s="23" t="s">
        <v>231</v>
      </c>
      <c r="BA66" s="1" t="s">
        <v>151</v>
      </c>
      <c r="BB66" s="23" t="s">
        <v>232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1007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873</v>
      </c>
      <c r="DD66" s="2" t="s">
        <v>872</v>
      </c>
      <c r="DF66" s="1" t="s">
        <v>399</v>
      </c>
      <c r="DG66" s="23" t="s">
        <v>235</v>
      </c>
      <c r="DH66" s="1" t="s">
        <v>399</v>
      </c>
      <c r="DI66" s="23" t="s">
        <v>400</v>
      </c>
      <c r="DJ66" s="1" t="s">
        <v>401</v>
      </c>
      <c r="DK66" s="23" t="s">
        <v>402</v>
      </c>
      <c r="DL66" s="1" t="s">
        <v>169</v>
      </c>
      <c r="DM66" s="59" t="str">
        <f t="shared" si="18"/>
        <v>PRB10000GARBS18NNN01</v>
      </c>
      <c r="DO66" s="59" t="s">
        <v>957</v>
      </c>
      <c r="DP66" s="62" t="s">
        <v>817</v>
      </c>
      <c r="DQ66" s="59" t="s">
        <v>832</v>
      </c>
      <c r="DR66" s="59" t="s">
        <v>837</v>
      </c>
      <c r="DS66" s="59" t="s">
        <v>830</v>
      </c>
      <c r="DT66" s="62" t="s">
        <v>949</v>
      </c>
      <c r="DU66" s="59" t="s">
        <v>818</v>
      </c>
      <c r="DV66" s="59" t="s">
        <v>867</v>
      </c>
      <c r="DW66" s="59" t="s">
        <v>173</v>
      </c>
      <c r="DX66" s="62" t="s">
        <v>822</v>
      </c>
      <c r="DY66" s="59" t="s">
        <v>173</v>
      </c>
      <c r="DZ66" s="62" t="s">
        <v>241</v>
      </c>
      <c r="EA66" s="62" t="s">
        <v>242</v>
      </c>
      <c r="EB66" s="62" t="s">
        <v>176</v>
      </c>
      <c r="EC66" s="62" t="s">
        <v>243</v>
      </c>
      <c r="EE66" s="66" t="s">
        <v>813</v>
      </c>
      <c r="EF66" s="66" t="s">
        <v>1063</v>
      </c>
      <c r="EG66" s="66" t="s">
        <v>1036</v>
      </c>
      <c r="EH66" s="66" t="s">
        <v>1061</v>
      </c>
      <c r="EI66" s="76">
        <v>600</v>
      </c>
      <c r="EJ66" s="76">
        <v>400</v>
      </c>
      <c r="EK66" s="76">
        <v>590</v>
      </c>
      <c r="EL66" s="76">
        <v>1200</v>
      </c>
      <c r="EM66" s="76">
        <v>800</v>
      </c>
      <c r="EN66" s="76">
        <v>600</v>
      </c>
      <c r="EO66" s="72">
        <v>1200</v>
      </c>
      <c r="EP66" s="72">
        <v>800</v>
      </c>
      <c r="EQ66" s="77">
        <v>600</v>
      </c>
    </row>
    <row r="67" spans="1:215" s="5" customFormat="1" ht="17.5" customHeight="1" thickBot="1">
      <c r="A67" s="146" t="s">
        <v>1116</v>
      </c>
      <c r="B67" s="149" t="s">
        <v>1068</v>
      </c>
      <c r="C67" s="39">
        <v>400</v>
      </c>
      <c r="D67" s="159">
        <v>1</v>
      </c>
      <c r="E67" s="18" t="s">
        <v>217</v>
      </c>
      <c r="F67" s="21" t="s">
        <v>339</v>
      </c>
      <c r="G67" s="18" t="s">
        <v>547</v>
      </c>
      <c r="H67" s="25" t="s">
        <v>219</v>
      </c>
      <c r="I67" s="9" t="s">
        <v>1122</v>
      </c>
      <c r="J67" s="25" t="s">
        <v>130</v>
      </c>
      <c r="K67" s="50">
        <v>45962</v>
      </c>
      <c r="L67" s="21">
        <v>11</v>
      </c>
      <c r="M67" s="9"/>
      <c r="N67" s="18" t="s">
        <v>131</v>
      </c>
      <c r="O67" s="25" t="s">
        <v>132</v>
      </c>
      <c r="P67" s="18" t="str">
        <f t="shared" ref="P67" si="27">G67</f>
        <v>21 GG</v>
      </c>
      <c r="Q67" s="21" t="s">
        <v>547</v>
      </c>
      <c r="R67" s="18" t="s">
        <v>547</v>
      </c>
      <c r="S67" s="18"/>
      <c r="T67" s="21" t="s">
        <v>292</v>
      </c>
      <c r="U67" s="9" t="s">
        <v>548</v>
      </c>
      <c r="V67" s="25" t="s">
        <v>549</v>
      </c>
      <c r="W67" s="9" t="s">
        <v>224</v>
      </c>
      <c r="X67" s="25" t="s">
        <v>136</v>
      </c>
      <c r="Y67" s="18" t="s">
        <v>339</v>
      </c>
      <c r="Z67" s="21" t="s">
        <v>339</v>
      </c>
      <c r="AA67" s="9" t="s">
        <v>550</v>
      </c>
      <c r="AB67" s="25" t="s">
        <v>1111</v>
      </c>
      <c r="AC67" s="9" t="s">
        <v>132</v>
      </c>
      <c r="AD67" s="21" t="s">
        <v>978</v>
      </c>
      <c r="AE67" s="9" t="s">
        <v>1104</v>
      </c>
      <c r="AF67" s="25" t="s">
        <v>569</v>
      </c>
      <c r="AG67" s="9" t="s">
        <v>530</v>
      </c>
      <c r="AH67" s="47" t="str">
        <f>EI67&amp;" (L) "&amp;EJ67&amp;" (l) "&amp;EK67&amp;" (h) "</f>
        <v xml:space="preserve">167 (L) 120 (l) 50 (h) </v>
      </c>
      <c r="AI67" s="9" t="s">
        <v>143</v>
      </c>
      <c r="AJ67" s="35"/>
      <c r="AK67" s="9" t="s">
        <v>189</v>
      </c>
      <c r="AL67" s="25" t="s">
        <v>991</v>
      </c>
      <c r="AM67" s="9" t="s">
        <v>146</v>
      </c>
      <c r="AN67" s="130" t="str">
        <f t="shared" ref="AN67" si="28">EL67&amp;" (L) "&amp;EM67&amp;" (l) "&amp;EN67&amp;" (h) "</f>
        <v xml:space="preserve">274 (L) 186 (l) 120 (h) </v>
      </c>
      <c r="AO67" s="30"/>
      <c r="AP67" s="43">
        <v>4</v>
      </c>
      <c r="AQ67" s="166">
        <v>1.6</v>
      </c>
      <c r="AR67" s="43">
        <v>1.6</v>
      </c>
      <c r="AS67" s="127" t="str">
        <f t="shared" ref="AS67" si="29">EO67&amp;" (L) "&amp;EP67&amp;" (l) "&amp;EQ67&amp;" (h) "</f>
        <v xml:space="preserve">1200 (L) 800 (l) 1110 (h) </v>
      </c>
      <c r="AT67" s="43">
        <v>16</v>
      </c>
      <c r="AU67" s="39">
        <v>8</v>
      </c>
      <c r="AV67" s="43">
        <f t="shared" ref="AV67" si="30">AT67*AU67</f>
        <v>128</v>
      </c>
      <c r="AW67" s="166">
        <f>AV67*AQ67</f>
        <v>204.8</v>
      </c>
      <c r="AX67" s="159">
        <f t="shared" si="7"/>
        <v>204.8</v>
      </c>
      <c r="AY67" s="9" t="s">
        <v>217</v>
      </c>
      <c r="AZ67" s="25" t="s">
        <v>217</v>
      </c>
      <c r="BA67" s="9" t="s">
        <v>556</v>
      </c>
      <c r="BB67" s="25" t="s">
        <v>934</v>
      </c>
      <c r="BC67" s="18" t="s">
        <v>153</v>
      </c>
      <c r="BD67" s="21" t="s">
        <v>1003</v>
      </c>
      <c r="BE67" s="117">
        <v>24</v>
      </c>
      <c r="BF67" s="21" t="s">
        <v>1006</v>
      </c>
      <c r="BG67" s="18" t="s">
        <v>1007</v>
      </c>
      <c r="BH67" s="21" t="s">
        <v>154</v>
      </c>
      <c r="BI67" s="18" t="s">
        <v>154</v>
      </c>
      <c r="BJ67" s="21" t="s">
        <v>155</v>
      </c>
      <c r="BK67" s="18" t="s">
        <v>154</v>
      </c>
      <c r="BL67" s="21" t="s">
        <v>154</v>
      </c>
      <c r="BM67" s="39">
        <v>1046</v>
      </c>
      <c r="BN67" s="43">
        <v>249</v>
      </c>
      <c r="BO67" s="39">
        <v>24</v>
      </c>
      <c r="BP67" s="43">
        <v>16</v>
      </c>
      <c r="BQ67" s="117">
        <v>2.8</v>
      </c>
      <c r="BR67" s="118">
        <v>2.6</v>
      </c>
      <c r="BS67" s="117">
        <v>5.7</v>
      </c>
      <c r="BT67" s="35" t="s">
        <v>557</v>
      </c>
      <c r="BU67" s="18" t="s">
        <v>158</v>
      </c>
      <c r="BV67" s="21" t="s">
        <v>158</v>
      </c>
      <c r="BW67" s="18" t="s">
        <v>158</v>
      </c>
      <c r="BX67" s="21" t="s">
        <v>159</v>
      </c>
      <c r="BY67" s="18" t="s">
        <v>159</v>
      </c>
      <c r="BZ67" s="21"/>
      <c r="CA67" s="21" t="s">
        <v>160</v>
      </c>
      <c r="CB67" s="18" t="s">
        <v>160</v>
      </c>
      <c r="CC67" s="21" t="s">
        <v>160</v>
      </c>
      <c r="CD67" s="18" t="s">
        <v>160</v>
      </c>
      <c r="CE67" s="21" t="s">
        <v>160</v>
      </c>
      <c r="CF67" s="18" t="s">
        <v>160</v>
      </c>
      <c r="CG67" s="21" t="s">
        <v>160</v>
      </c>
      <c r="CH67" s="18" t="s">
        <v>160</v>
      </c>
      <c r="CI67" s="21" t="s">
        <v>161</v>
      </c>
      <c r="CJ67" s="18" t="s">
        <v>160</v>
      </c>
      <c r="CK67" s="21" t="s">
        <v>160</v>
      </c>
      <c r="CL67" s="18" t="s">
        <v>160</v>
      </c>
      <c r="CM67" s="21" t="s">
        <v>160</v>
      </c>
      <c r="CN67" s="18" t="s">
        <v>160</v>
      </c>
      <c r="CO67" s="21" t="s">
        <v>160</v>
      </c>
      <c r="CP67" s="18" t="s">
        <v>160</v>
      </c>
      <c r="CQ67" s="21" t="s">
        <v>160</v>
      </c>
      <c r="CR67" s="18" t="s">
        <v>160</v>
      </c>
      <c r="CS67" s="21" t="s">
        <v>160</v>
      </c>
      <c r="CT67" s="18" t="s">
        <v>160</v>
      </c>
      <c r="CU67" s="21" t="s">
        <v>160</v>
      </c>
      <c r="CV67" s="18" t="s">
        <v>160</v>
      </c>
      <c r="CW67" s="21" t="s">
        <v>161</v>
      </c>
      <c r="CX67" s="18" t="s">
        <v>160</v>
      </c>
      <c r="CY67" s="21" t="s">
        <v>160</v>
      </c>
      <c r="CZ67" s="18" t="s">
        <v>160</v>
      </c>
      <c r="DA67" s="21" t="s">
        <v>160</v>
      </c>
      <c r="DB67" s="18" t="s">
        <v>160</v>
      </c>
      <c r="DC67" s="58" t="s">
        <v>873</v>
      </c>
      <c r="DD67" s="10" t="s">
        <v>872</v>
      </c>
      <c r="DE67" s="25"/>
      <c r="DF67" s="9" t="s">
        <v>574</v>
      </c>
      <c r="DG67" s="25" t="s">
        <v>559</v>
      </c>
      <c r="DH67" s="9" t="s">
        <v>574</v>
      </c>
      <c r="DI67" s="25" t="s">
        <v>561</v>
      </c>
      <c r="DJ67" s="9" t="s">
        <v>575</v>
      </c>
      <c r="DK67" s="25" t="s">
        <v>576</v>
      </c>
      <c r="DL67" s="9" t="s">
        <v>169</v>
      </c>
      <c r="DM67" s="63" t="str">
        <f t="shared" ref="DM67" si="31">B67</f>
        <v>PF00168</v>
      </c>
      <c r="DN67" s="63"/>
      <c r="DO67" s="63" t="s">
        <v>936</v>
      </c>
      <c r="DP67" s="64" t="s">
        <v>850</v>
      </c>
      <c r="DQ67" s="63" t="s">
        <v>564</v>
      </c>
      <c r="DR67" s="63" t="s">
        <v>837</v>
      </c>
      <c r="DS67" s="63" t="s">
        <v>565</v>
      </c>
      <c r="DT67" s="63" t="s">
        <v>851</v>
      </c>
      <c r="DU67" s="63" t="s">
        <v>847</v>
      </c>
      <c r="DV67" s="63" t="s">
        <v>819</v>
      </c>
      <c r="DW67" s="63" t="s">
        <v>173</v>
      </c>
      <c r="DX67" s="142" t="s">
        <v>914</v>
      </c>
      <c r="DY67" s="63" t="s">
        <v>833</v>
      </c>
      <c r="DZ67" s="64" t="s">
        <v>217</v>
      </c>
      <c r="EA67" s="64" t="s">
        <v>217</v>
      </c>
      <c r="EB67" s="64" t="s">
        <v>176</v>
      </c>
      <c r="EC67" s="64" t="s">
        <v>566</v>
      </c>
      <c r="ED67" s="63"/>
      <c r="EE67" s="69" t="str">
        <f t="shared" ref="EE67" si="32">B67</f>
        <v>PF00168</v>
      </c>
      <c r="EF67" s="69"/>
      <c r="EG67" s="69"/>
      <c r="EH67" s="69"/>
      <c r="EI67" s="79">
        <v>167</v>
      </c>
      <c r="EJ67" s="79">
        <v>120</v>
      </c>
      <c r="EK67" s="79">
        <v>50</v>
      </c>
      <c r="EL67" s="79">
        <v>274</v>
      </c>
      <c r="EM67" s="79">
        <v>186</v>
      </c>
      <c r="EN67" s="79">
        <v>120</v>
      </c>
      <c r="EO67" s="78">
        <v>1200</v>
      </c>
      <c r="EP67" s="78">
        <v>800</v>
      </c>
      <c r="EQ67" s="80">
        <v>1110</v>
      </c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8"/>
    </row>
    <row r="68" spans="1:215" s="6" customFormat="1" ht="17.5" customHeight="1">
      <c r="A68" s="14"/>
      <c r="B68" s="14"/>
      <c r="C68" s="40"/>
      <c r="D68" s="160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0"/>
      <c r="AR68" s="40"/>
      <c r="AS68" s="54"/>
      <c r="AT68" s="40"/>
      <c r="AU68" s="40"/>
      <c r="AV68" s="71"/>
      <c r="AW68" s="160"/>
      <c r="AX68" s="3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5" customHeight="1">
      <c r="A69" s="14"/>
      <c r="B69" s="14"/>
      <c r="C69" s="40"/>
      <c r="D69" s="160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0"/>
      <c r="AR69" s="40"/>
      <c r="AS69" s="54"/>
      <c r="AT69" s="40"/>
      <c r="AU69" s="40"/>
      <c r="AV69" s="71"/>
      <c r="AW69" s="160"/>
      <c r="AX69" s="3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5" customHeight="1">
      <c r="A70" s="14"/>
      <c r="B70" s="14"/>
      <c r="C70" s="40"/>
      <c r="D70" s="160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0"/>
      <c r="AR70" s="40"/>
      <c r="AS70" s="54"/>
      <c r="AT70" s="40"/>
      <c r="AU70" s="40"/>
      <c r="AV70" s="71"/>
      <c r="AW70" s="160"/>
      <c r="AX70" s="3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5" customHeight="1">
      <c r="A71" s="14"/>
      <c r="B71" s="14"/>
      <c r="C71" s="40"/>
      <c r="D71" s="160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0"/>
      <c r="AR71" s="40"/>
      <c r="AS71" s="54"/>
      <c r="AT71" s="40"/>
      <c r="AU71" s="40"/>
      <c r="AV71" s="71"/>
      <c r="AW71" s="160"/>
      <c r="AX71" s="3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5" customHeight="1">
      <c r="A72" s="14"/>
      <c r="B72" s="14"/>
      <c r="C72" s="40"/>
      <c r="D72" s="160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0"/>
      <c r="AR72" s="40"/>
      <c r="AS72" s="54"/>
      <c r="AT72" s="40"/>
      <c r="AU72" s="40"/>
      <c r="AV72" s="71"/>
      <c r="AW72" s="160"/>
      <c r="AX72" s="3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50"/>
      <c r="C950" s="40"/>
      <c r="D950" s="161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0"/>
      <c r="AR950" s="44"/>
      <c r="AS950" s="54"/>
      <c r="AT950" s="44"/>
      <c r="AU950" s="40"/>
      <c r="AV950" s="36"/>
      <c r="AW950" s="160"/>
      <c r="AX950" s="167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5" customHeight="1">
      <c r="A951" s="14"/>
      <c r="B951" s="150"/>
      <c r="C951" s="40"/>
      <c r="D951" s="161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0"/>
      <c r="AR951" s="44"/>
      <c r="AS951" s="54"/>
      <c r="AT951" s="44"/>
      <c r="AU951" s="40"/>
      <c r="AV951" s="36"/>
      <c r="AW951" s="160"/>
      <c r="AX951" s="167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7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7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7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7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7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</sheetData>
  <autoFilter ref="A4:EQ6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2026-03-16T09:05:20Z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